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601d30affab66993/Desktop/"/>
    </mc:Choice>
  </mc:AlternateContent>
  <xr:revisionPtr revIDLastSave="35" documentId="8_{926F32BE-2758-489B-AA72-22BB635E4F46}" xr6:coauthVersionLast="47" xr6:coauthVersionMax="47" xr10:uidLastSave="{49AFF6B5-6E90-4DF2-BBD0-B613D5DFEFDF}"/>
  <bookViews>
    <workbookView xWindow="-120" yWindow="-120" windowWidth="29040" windowHeight="15720" xr2:uid="{06F7FF2F-5A4C-1E46-9891-1E0229FD8BAF}"/>
  </bookViews>
  <sheets>
    <sheet name="NO INSURANCE OR INS. WAIVED" sheetId="1" r:id="rId1"/>
    <sheet name="MEDICARE PATIENTS" sheetId="2" r:id="rId2"/>
    <sheet name="INSURANCE W-NONCOVERED BENEFITS" sheetId="3" r:id="rId3"/>
  </sheets>
  <definedNames>
    <definedName name="DurationOfLoan" localSheetId="2">'INSURANCE W-NONCOVERED BENEFITS'!#REF!</definedName>
    <definedName name="DurationOfLoan" localSheetId="1">'MEDICARE PATIENTS'!#REF!</definedName>
    <definedName name="DurationOfLoan" localSheetId="0">'NO INSURANCE OR INS. WAIVED'!#REF!</definedName>
    <definedName name="DurationOfLoan">#REF!</definedName>
    <definedName name="FullPrint" localSheetId="2">'INSURANCE W-NONCOVERED BENEFITS'!$A$1:$J$10</definedName>
    <definedName name="FullPrint" localSheetId="1">'MEDICARE PATIENTS'!$A$1:$J$9</definedName>
    <definedName name="FullPrint" localSheetId="0">'NO INSURANCE OR INS. WAIVED'!$A$1:$J$9</definedName>
    <definedName name="FullPrint">#REF!</definedName>
    <definedName name="HeaderRow">ROW(#REF!)</definedName>
    <definedName name="interest">#REF!</definedName>
    <definedName name="InterestRate" localSheetId="2">'INSURANCE W-NONCOVERED BENEFITS'!#REF!</definedName>
    <definedName name="InterestRate" localSheetId="1">'MEDICARE PATIENTS'!#REF!</definedName>
    <definedName name="InterestRate" localSheetId="0">'NO INSURANCE OR INS. WAIVED'!#REF!</definedName>
    <definedName name="InterestRate">#REF!</definedName>
    <definedName name="LastRow" localSheetId="2">COUNTIF(#REF!,"&gt;1")+HeaderRow</definedName>
    <definedName name="LastRow" localSheetId="1">COUNTIF(#REF!,"&gt;1")+HeaderRow</definedName>
    <definedName name="LastRow">COUNTIF(#REF!,"&gt;1")+HeaderRow</definedName>
    <definedName name="LoanAmount" localSheetId="2">'INSURANCE W-NONCOVERED BENEFITS'!#REF!</definedName>
    <definedName name="LoanAmount" localSheetId="1">'MEDICARE PATIENTS'!#REF!</definedName>
    <definedName name="LoanAmount" localSheetId="0">'NO INSURANCE OR INS. WAIVED'!#REF!</definedName>
    <definedName name="LoanAmount">#REF!</definedName>
    <definedName name="LoanIsGood" localSheetId="2">('INSURANCE W-NONCOVERED BENEFITS'!#REF!*'INSURANCE W-NONCOVERED BENEFITS'!#REF!*'INSURANCE W-NONCOVERED BENEFITS'!#REF!)&gt;0</definedName>
    <definedName name="LoanIsGood" localSheetId="1">('MEDICARE PATIENTS'!#REF!*'MEDICARE PATIENTS'!#REF!*'MEDICARE PATIENTS'!#REF!)&gt;0</definedName>
    <definedName name="LoanIsGood" localSheetId="0">('NO INSURANCE OR INS. WAIVED'!#REF!*'NO INSURANCE OR INS. WAIVED'!#REF!*'NO INSURANCE OR INS. WAIVED'!#REF!)&gt;0</definedName>
    <definedName name="LoanIsGood">(#REF!*#REF!*#REF!)&gt;0</definedName>
    <definedName name="LoanStart" localSheetId="2">'INSURANCE W-NONCOVERED BENEFITS'!#REF!</definedName>
    <definedName name="LoanStart" localSheetId="1">'MEDICARE PATIENTS'!#REF!</definedName>
    <definedName name="LoanStart" localSheetId="0">'NO INSURANCE OR INS. WAIVED'!#REF!</definedName>
    <definedName name="LoanStart">#REF!</definedName>
    <definedName name="MonthlyLoanPayment" localSheetId="2">'INSURANCE W-NONCOVERED BENEFITS'!$J$6</definedName>
    <definedName name="MonthlyLoanPayment" localSheetId="1">'MEDICARE PATIENTS'!$J$6</definedName>
    <definedName name="MonthlyLoanPayment" localSheetId="0">'NO INSURANCE OR INS. WAIVED'!$J$6</definedName>
    <definedName name="MonthlyLoanPayment">#REF!</definedName>
    <definedName name="NoPaymentsRemaining">#REF!</definedName>
    <definedName name="PaymentDurationIncreaseDecrease" localSheetId="2">INT(NPER('INSURANCE W-NONCOVERED BENEFITS'!InterestRate/12,-'INSURANCE W-NONCOVERED BENEFITS'!MonthlyLoanPayment*VLOOKUP(PaymentPercentage,PaymentScenarios,2,FALSE),'INSURANCE W-NONCOVERED BENEFITS'!LoanAmount))</definedName>
    <definedName name="PaymentDurationIncreaseDecrease" localSheetId="1">INT(NPER('MEDICARE PATIENTS'!InterestRate/12,-'MEDICARE PATIENTS'!MonthlyLoanPayment*VLOOKUP(PaymentPercentage,PaymentScenarios,2,FALSE),'MEDICARE PATIENTS'!LoanAmount))</definedName>
    <definedName name="PaymentDurationIncreaseDecrease" localSheetId="0">INT(NPER('NO INSURANCE OR INS. WAIVED'!InterestRate/12,-'NO INSURANCE OR INS. WAIVED'!MonthlyLoanPayment*VLOOKUP(PaymentPercentage,PaymentScenarios,2,FALSE),'NO INSURANCE OR INS. WAIVED'!LoanAmount))</definedName>
    <definedName name="PaymentDurationIncreaseDecrease">INT(NPER(InterestRate/12,-MonthlyLoanPayment*VLOOKUP(PaymentPercentage,PaymentScenarios,2,FALSE),LoanAmount))</definedName>
    <definedName name="PercentageIncreaseDecrease" localSheetId="2">1-'INSURANCE W-NONCOVERED BENEFITS'!PaymentDurationIncreaseDecrease/'INSURANCE W-NONCOVERED BENEFITS'!DurationOfLoan</definedName>
    <definedName name="PercentageIncreaseDecrease" localSheetId="1">1-'MEDICARE PATIENTS'!PaymentDurationIncreaseDecrease/'MEDICARE PATIENTS'!DurationOfLoan</definedName>
    <definedName name="PercentageIncreaseDecrease" localSheetId="0">1-'NO INSURANCE OR INS. WAIVED'!PaymentDurationIncreaseDecrease/'NO INSURANCE OR INS. WAIVED'!DurationOfLoan</definedName>
    <definedName name="PercentageIncreaseDecrease">1-PaymentDurationIncreaseDecrease/DurationOfLoan</definedName>
    <definedName name="PrintAreaReset" localSheetId="2">OFFSET('INSURANCE W-NONCOVERED BENEFITS'!FullPrint,0,0,'INSURANCE W-NONCOVERED BENEFITS'!LastRow)</definedName>
    <definedName name="PrintAreaReset" localSheetId="1">OFFSET('MEDICARE PATIENTS'!FullPrint,0,0,'MEDICARE PATIENTS'!LastRow)</definedName>
    <definedName name="PrintAreaReset" localSheetId="0">OFFSET('NO INSURANCE OR INS. WAIVED'!FullPrint,0,0,[0]!LastRow)</definedName>
    <definedName name="PrintAreaReset">OFFSET(FullPrint,0,0,LastRow)</definedName>
    <definedName name="PropertyTaxAmount" localSheetId="2">'INSURANCE W-NONCOVERED BENEFITS'!#REF!</definedName>
    <definedName name="PropertyTaxAmount" localSheetId="1">'MEDICARE PATIENTS'!#REF!</definedName>
    <definedName name="PropertyTaxAmount" localSheetId="0">'NO INSURANCE OR INS. WAIVED'!#REF!</definedName>
    <definedName name="PropertyTaxAmount">#REF!</definedName>
    <definedName name="total_interest_paid" localSheetId="2">'INSURANCE W-NONCOVERED BENEFITS'!#REF!</definedName>
    <definedName name="total_interest_paid" localSheetId="1">'MEDICARE PATIENTS'!#REF!</definedName>
    <definedName name="total_interest_paid" localSheetId="0">'NO INSURANCE OR INS. WAIVED'!#REF!</definedName>
    <definedName name="total_interest_paid">#REF!</definedName>
    <definedName name="total_loan_payment">#REF!</definedName>
    <definedName name="total_payments">#REF!</definedName>
    <definedName name="ValueOfHome" localSheetId="2">'INSURANCE W-NONCOVERED BENEFITS'!$E$6</definedName>
    <definedName name="ValueOfHome" localSheetId="1">'MEDICARE PATIENTS'!$E$6</definedName>
    <definedName name="ValueOfHome" localSheetId="0">'NO INSURANCE OR INS. WAIVED'!$E$6</definedName>
    <definedName name="ValueOfHome">#REF!</definedName>
    <definedName name="ValuesEntered" localSheetId="2">IF('INSURANCE W-NONCOVERED BENEFITS'!LoanAmount*(LEN('INSURANCE W-NONCOVERED BENEFITS'!InterestRate)&gt;0)*'INSURANCE W-NONCOVERED BENEFITS'!DurationOfLoan*'INSURANCE W-NONCOVERED BENEFITS'!LoanStart*(LEN('INSURANCE W-NONCOVERED BENEFITS'!PropertyTaxAmount)&gt;0)&gt;0,1,0)</definedName>
    <definedName name="ValuesEntered" localSheetId="1">IF('MEDICARE PATIENTS'!LoanAmount*(LEN('MEDICARE PATIENTS'!InterestRate)&gt;0)*'MEDICARE PATIENTS'!DurationOfLoan*'MEDICARE PATIENTS'!LoanStart*(LEN('MEDICARE PATIENTS'!PropertyTaxAmount)&gt;0)&gt;0,1,0)</definedName>
    <definedName name="ValuesEntered" localSheetId="0">IF('NO INSURANCE OR INS. WAIVED'!LoanAmount*(LEN('NO INSURANCE OR INS. WAIVED'!InterestRate)&gt;0)*'NO INSURANCE OR INS. WAIVED'!DurationOfLoan*'NO INSURANCE OR INS. WAIVED'!LoanStart*(LEN('NO INSURANCE OR INS. WAIVED'!PropertyTaxAmount)&gt;0)&gt;0,1,0)</definedName>
    <definedName name="ValuesEntered">IF(LoanAmount*(LEN(InterestRate)&gt;0)*DurationOfLoan*LoanStart*(LEN(PropertyTaxAmount)&gt;0)&gt;0,1,0)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J15" i="3"/>
  <c r="J16" i="3"/>
  <c r="J17" i="3"/>
  <c r="J18" i="3"/>
  <c r="J19" i="3"/>
  <c r="G24" i="3"/>
  <c r="G30" i="3" s="1"/>
  <c r="J24" i="3"/>
  <c r="G25" i="3"/>
  <c r="J25" i="3"/>
  <c r="G26" i="3"/>
  <c r="J26" i="3"/>
  <c r="G27" i="3"/>
  <c r="J27" i="3"/>
  <c r="G28" i="3"/>
  <c r="J28" i="3"/>
  <c r="G29" i="3"/>
  <c r="J29" i="3"/>
  <c r="J30" i="3"/>
  <c r="J27" i="2"/>
  <c r="G27" i="2"/>
  <c r="J26" i="2"/>
  <c r="G26" i="2"/>
  <c r="J25" i="2"/>
  <c r="G25" i="2"/>
  <c r="J24" i="2"/>
  <c r="G24" i="2"/>
  <c r="J23" i="2"/>
  <c r="G23" i="2"/>
  <c r="J22" i="2"/>
  <c r="G22" i="2"/>
  <c r="J21" i="2"/>
  <c r="G21" i="2"/>
  <c r="J20" i="2"/>
  <c r="G20" i="2"/>
  <c r="J19" i="2"/>
  <c r="G19" i="2"/>
  <c r="J14" i="2"/>
  <c r="G31" i="2" s="1"/>
  <c r="J13" i="2"/>
  <c r="J18" i="1"/>
  <c r="G18" i="1"/>
  <c r="J17" i="1"/>
  <c r="G17" i="1"/>
  <c r="J16" i="1"/>
  <c r="G16" i="1"/>
  <c r="J15" i="1"/>
  <c r="G15" i="1"/>
  <c r="J14" i="1"/>
  <c r="G14" i="1"/>
  <c r="J13" i="1"/>
  <c r="G13" i="1"/>
  <c r="G19" i="1" l="1"/>
  <c r="B23" i="1" s="1"/>
  <c r="J20" i="3"/>
  <c r="B34" i="3" s="1"/>
  <c r="J19" i="1"/>
  <c r="G23" i="1" s="1"/>
  <c r="H25" i="1"/>
  <c r="B31" i="2"/>
  <c r="H33" i="2" s="1"/>
  <c r="G34" i="3" l="1"/>
  <c r="H36" i="3" s="1"/>
</calcChain>
</file>

<file path=xl/sharedStrings.xml><?xml version="1.0" encoding="utf-8"?>
<sst xmlns="http://schemas.openxmlformats.org/spreadsheetml/2006/main" count="162" uniqueCount="85">
  <si>
    <t>BJ Palmer Chiropractic Clinic</t>
  </si>
  <si>
    <t xml:space="preserve"> </t>
  </si>
  <si>
    <t>Location:</t>
  </si>
  <si>
    <t>Provider Name/NPI/TIN#:</t>
  </si>
  <si>
    <t>Good faith estimates will be issued upon scheduling or upon request and are valid for 12 months from the date of the Good Faith Estimate</t>
  </si>
  <si>
    <t>GOOD FAITH ESTIMATE</t>
  </si>
  <si>
    <t>Inigo Montoya</t>
  </si>
  <si>
    <t>Date:</t>
  </si>
  <si>
    <t>CHUSA</t>
  </si>
  <si>
    <t>Total</t>
  </si>
  <si>
    <t>Manipulation (1-2)</t>
  </si>
  <si>
    <t>Custom Orthotics</t>
  </si>
  <si>
    <t>xxxxx</t>
  </si>
  <si>
    <t>Pillow</t>
  </si>
  <si>
    <t>Therapeutic Exercise</t>
  </si>
  <si>
    <t>Ubicació</t>
  </si>
  <si>
    <t>Nombre del Proveedor/NPI/TIN#:</t>
  </si>
  <si>
    <t>Estimación de Buena Fe</t>
  </si>
  <si>
    <t>Las estimaciones de buena fe se emitirán al momento de programar una cita o a solicitud y serán válidas por 12 meses a partir de la fecha de la estimación de buena fe.</t>
  </si>
  <si>
    <t>BJ Palmer Clínica Quiropráctica</t>
  </si>
  <si>
    <t>Nombre del Paciente:</t>
  </si>
  <si>
    <t>F. de Nac. del Paciente:</t>
  </si>
  <si>
    <t>ChiroHealthUSA (CHUSA) Cuota de Membresía por 1 Año:</t>
  </si>
  <si>
    <t>Número Total de Tratamientos:</t>
  </si>
  <si>
    <t>CHUSA Tarifa Máxima:</t>
  </si>
  <si>
    <t>Condición/DX:</t>
  </si>
  <si>
    <t>Pago Directo</t>
  </si>
  <si>
    <t>Tipo de Artículo/Servicio</t>
  </si>
  <si>
    <t>Visitas</t>
  </si>
  <si>
    <t>Tarifa Actual</t>
  </si>
  <si>
    <t>CPT Código</t>
  </si>
  <si>
    <t>CHUSA Tarifa</t>
  </si>
  <si>
    <t>TarifaTotal</t>
  </si>
  <si>
    <t>Tarifa Actual:</t>
  </si>
  <si>
    <t>CHUSA Tarifa:</t>
  </si>
  <si>
    <t>Total Estimado para el Tratamiento</t>
  </si>
  <si>
    <t>sin CHUSA</t>
  </si>
  <si>
    <t>con CHUSA</t>
  </si>
  <si>
    <t>Total de AHORROS con ChiroHealthUSA (menos la cuota de $49 de membresía)</t>
  </si>
  <si>
    <t>Entiendo que:</t>
  </si>
  <si>
    <t>Puede haber artículos o servicios adicionales que el proveedor convocante o la instalación convocante recomienden como parte del plan de atención, los cuales deben ser programados o solicitados por separado y no se reflejan en la estimación de buena fe.</t>
  </si>
  <si>
    <t>La información proporcionada en la estimación de buena fe es solo una estimación de los artículos o servicios que se espera razonablemente proporcionar en el momento en que se emite la estimación de buena fe al individuo no asegurado (o de pago directo), y los artículos, servicios o cargos reales pueden diferir de la estimación de buena fe.</t>
  </si>
  <si>
    <t>Tiene el derecho de iniciar el proceso de resolución de disputas entre el paciente y el proveedor si los cargos facturados reales son $400 más que los cargos esperados incluidos en la estimación de buena fe y si la disputa se inicia dentro de los 120 días posteriores a la fecha de la factura por los artículos o servicios. Para iniciar el proceso, puede contactarnos al número de teléfono o la dirección que aparece arriba para informarnos que los cargos facturados son más altos que la estimación de buena fe. Puede solicitarnos que actualicemos la factura para que coincida con la estimación de buena fe, pedir negociar la factura o preguntar si hay asistencia financiera disponible. También puede iniciar un proceso de resolución de disputas con el Departamento de Salud y Servicios Humanos de EE. UU. dentro de los 120 días calendario (aproximadamente 4 meses) de la fecha de la factura original, y si la agencia no está de acuerdo con usted, deberá pagar el monto más alto. Para obtener más información y obtener un formulario para iniciar el proceso, visite www.cms.gov/nosurprises.</t>
  </si>
  <si>
    <t>La estimación de buena fe no es un contrato y no le requiere obtener los artículos o servicios de ninguno de los proveedores o instalaciones identificados en la estimación de buena fe.</t>
  </si>
  <si>
    <t>● Paciente, por favor revise ● Imprimir y firmar nombre ●</t>
  </si>
  <si>
    <t>He discutido o se me ha dado la oportunidad de discutir cualquier pregunta o inquietud con mi proveedor, y estas han sido respondidas a mi satisfacción antes de firmar este documento de Estimación de Buena Fe. He tomado mi decisión de manera voluntaria y libre.</t>
  </si>
  <si>
    <t>Nombre del Paciente (En letra de molde)____________________________________________ Firma____________________________________________ Fecha______________</t>
  </si>
  <si>
    <t>Tutor/Guardían del Paciente</t>
  </si>
  <si>
    <t>Representante del Paciente (En letra de molde) ____________________________________________ Firma____________________________________________ Fecha______________</t>
  </si>
  <si>
    <t>Firma del Proveedor__________________________________________________________________ Fecha______________________________</t>
  </si>
  <si>
    <t>MEDICARE</t>
  </si>
  <si>
    <t>TOTAL</t>
  </si>
  <si>
    <t>Medicare Co-Pay Adjustment</t>
  </si>
  <si>
    <t>MEDICARE SUBTOTAL:</t>
  </si>
  <si>
    <t>New Patient Exam</t>
  </si>
  <si>
    <t>X-Rays</t>
  </si>
  <si>
    <t>XXXXX</t>
  </si>
  <si>
    <t>Therapy 1</t>
  </si>
  <si>
    <t>Therapy 2</t>
  </si>
  <si>
    <t>Therapy 3</t>
  </si>
  <si>
    <t>Número de Visitas</t>
  </si>
  <si>
    <t>Paciente</t>
  </si>
  <si>
    <t>Responsabilidad</t>
  </si>
  <si>
    <t>Therapeutic exercise</t>
  </si>
  <si>
    <t>INSURANCE SUBTOTAL:</t>
  </si>
  <si>
    <t>Blue Cross Blue Shield</t>
  </si>
  <si>
    <t>Seguro</t>
  </si>
  <si>
    <t>Deducible:</t>
  </si>
  <si>
    <t>Ubicación:</t>
  </si>
  <si>
    <t>Los estimados de buena fé se emitirán al momento de programar una cita o a solicitud y serán válidas por 12 meses a partir de la fecha del estimado.</t>
  </si>
  <si>
    <t xml:space="preserve"> CHUSA </t>
  </si>
  <si>
    <t>Tarifa</t>
  </si>
  <si>
    <t xml:space="preserve"> CPT </t>
  </si>
  <si>
    <t>Código</t>
  </si>
  <si>
    <t xml:space="preserve"> Vigente</t>
  </si>
  <si>
    <t xml:space="preserve">Total </t>
  </si>
  <si>
    <t>T. Vigente</t>
  </si>
  <si>
    <t>Tarifa CHUSA</t>
  </si>
  <si>
    <t>Tarifa Vigente:</t>
  </si>
  <si>
    <t>Tarifa CHUSA:</t>
  </si>
  <si>
    <t>AHORRO TOTAL con ChiroHealthUSA (menos la cuota de $49 de membresía)</t>
  </si>
  <si>
    <t>Pueden haber artículos o servicios adicionales que el proveedor o práctica miembro recomienden como parte del plan de atención, los cuales deben ser programados o solicitados por separado y no se reflejan en la estimación de buena fe.</t>
  </si>
  <si>
    <t>La información proporcionada en el estimado de buena fe es solo un estimado de los artículos o servicios que se esperan proporcionar razonablemente  al momento en que se emite lel estimado de buena fe al individuo no asegurado (o de pago directo), y los artículos, servicios o cargos finales pueden diferir de la estimación de buena fe.</t>
  </si>
  <si>
    <t>La estimación de buena fe no es un contrato y no garantiza la obtenciónde los artículos o servicios de ninguno de los proveedores o instalaciones identificados en lel estimado de buena fe.</t>
  </si>
  <si>
    <t>He discutido o se me ha dado la oportunidad de discutir cualquier pregunta o inquietud con mi proveedor, y estas han sido respondidas a mi satisfacción antes de firmar esteEstimado de Buena Fe. He tomado mi decisión de manera voluntaria y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</si>
</sst>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43" x14ac:knownFonts="1">
    <font>
      <sz val="9"/>
      <color theme="1" tint="0.34998626667073579"/>
      <name val="Aptos Narrow"/>
      <family val="2"/>
      <scheme val="minor"/>
    </font>
    <font>
      <b/>
      <sz val="12"/>
      <color theme="0"/>
      <name val="Aptos Narrow"/>
      <family val="2"/>
      <scheme val="minor"/>
    </font>
    <font>
      <sz val="12"/>
      <color theme="0"/>
      <name val="Aptos Narrow"/>
      <family val="2"/>
      <scheme val="minor"/>
    </font>
    <font>
      <b/>
      <sz val="12"/>
      <color theme="0"/>
      <name val="Tahoma"/>
      <family val="2"/>
    </font>
    <font>
      <sz val="12"/>
      <color theme="1" tint="0.34998626667073579"/>
      <name val="Aptos Narrow"/>
      <family val="2"/>
      <scheme val="minor"/>
    </font>
    <font>
      <b/>
      <sz val="18"/>
      <color theme="0"/>
      <name val="Tahoma"/>
      <family val="2"/>
    </font>
    <font>
      <b/>
      <sz val="12"/>
      <color theme="1" tint="0.34998626667073579"/>
      <name val="Aptos Narrow"/>
      <family val="2"/>
      <scheme val="minor"/>
    </font>
    <font>
      <sz val="10"/>
      <color theme="1" tint="0.34998626667073579"/>
      <name val="Aptos Display"/>
      <family val="2"/>
      <scheme val="major"/>
    </font>
    <font>
      <sz val="14"/>
      <color theme="1" tint="0.34998626667073579"/>
      <name val="Aptos Display"/>
      <family val="2"/>
      <scheme val="major"/>
    </font>
    <font>
      <b/>
      <sz val="12"/>
      <color theme="1" tint="0.34998626667073579"/>
      <name val="Aptos Display"/>
      <family val="2"/>
      <scheme val="major"/>
    </font>
    <font>
      <sz val="10"/>
      <color theme="5"/>
      <name val="Aptos Display"/>
      <family val="2"/>
      <scheme val="major"/>
    </font>
    <font>
      <sz val="12"/>
      <color theme="1" tint="0.34998626667073579"/>
      <name val="Aptos Display"/>
      <family val="2"/>
      <scheme val="major"/>
    </font>
    <font>
      <b/>
      <sz val="16"/>
      <color theme="0"/>
      <name val="Aptos Narrow"/>
      <family val="2"/>
      <scheme val="minor"/>
    </font>
    <font>
      <sz val="10"/>
      <color theme="1" tint="0.249977111117893"/>
      <name val="Aptos Display"/>
      <family val="2"/>
      <scheme val="major"/>
    </font>
    <font>
      <sz val="11"/>
      <color theme="1"/>
      <name val="Aptos Narrow"/>
      <family val="2"/>
      <scheme val="minor"/>
    </font>
    <font>
      <sz val="10"/>
      <color rgb="FFC8513C"/>
      <name val="Aptos Display"/>
      <family val="2"/>
      <scheme val="major"/>
    </font>
    <font>
      <sz val="12"/>
      <color theme="5"/>
      <name val="Aptos Display"/>
      <family val="2"/>
      <scheme val="major"/>
    </font>
    <font>
      <b/>
      <sz val="12"/>
      <color theme="5"/>
      <name val="Aptos Display"/>
      <family val="2"/>
      <scheme val="major"/>
    </font>
    <font>
      <b/>
      <sz val="10"/>
      <color theme="5"/>
      <name val="Aptos Display"/>
      <family val="2"/>
      <scheme val="major"/>
    </font>
    <font>
      <b/>
      <sz val="10"/>
      <color rgb="FFC8513C"/>
      <name val="Aptos Display"/>
      <family val="2"/>
      <scheme val="major"/>
    </font>
    <font>
      <b/>
      <sz val="20"/>
      <color rgb="FF1C8FA7"/>
      <name val="Aptos Display"/>
      <family val="2"/>
      <scheme val="major"/>
    </font>
    <font>
      <b/>
      <sz val="20"/>
      <color rgb="FFC8513C"/>
      <name val="Aptos Display"/>
      <family val="2"/>
      <scheme val="major"/>
    </font>
    <font>
      <b/>
      <sz val="24"/>
      <color rgb="FF1C8FA7"/>
      <name val="Aptos Display"/>
      <family val="2"/>
      <scheme val="major"/>
    </font>
    <font>
      <b/>
      <sz val="24"/>
      <color theme="5"/>
      <name val="Aptos Display"/>
      <family val="2"/>
      <scheme val="major"/>
    </font>
    <font>
      <b/>
      <sz val="24"/>
      <color rgb="FFC8513C"/>
      <name val="Aptos Display"/>
      <family val="2"/>
      <scheme val="major"/>
    </font>
    <font>
      <b/>
      <sz val="14"/>
      <color theme="0"/>
      <name val="Aptos Narrow"/>
      <family val="2"/>
      <scheme val="minor"/>
    </font>
    <font>
      <sz val="10"/>
      <color theme="0"/>
      <name val="Aptos Narrow"/>
      <family val="2"/>
      <scheme val="minor"/>
    </font>
    <font>
      <b/>
      <sz val="18"/>
      <color rgb="FFC3FF96"/>
      <name val="Aptos Narrow"/>
      <family val="2"/>
      <scheme val="minor"/>
    </font>
    <font>
      <sz val="14"/>
      <color theme="1" tint="0.34998626667073579"/>
      <name val="Aptos Narrow"/>
      <family val="2"/>
      <scheme val="minor"/>
    </font>
    <font>
      <sz val="8"/>
      <color theme="1" tint="0.34998626667073579"/>
      <name val="Aptos Narrow"/>
      <family val="2"/>
      <scheme val="minor"/>
    </font>
    <font>
      <b/>
      <sz val="11"/>
      <color theme="1" tint="0.34998626667073579"/>
      <name val="Aptos Narrow"/>
      <family val="2"/>
      <scheme val="minor"/>
    </font>
    <font>
      <b/>
      <sz val="8"/>
      <color theme="1" tint="0.34998626667073579"/>
      <name val="Aptos Narrow"/>
      <family val="2"/>
      <scheme val="minor"/>
    </font>
    <font>
      <b/>
      <sz val="11"/>
      <color theme="1" tint="0.34998626667073579"/>
      <name val="Aptos Display"/>
      <family val="2"/>
      <scheme val="major"/>
    </font>
    <font>
      <b/>
      <sz val="11"/>
      <color theme="0"/>
      <name val="Aptos Narrow"/>
      <family val="2"/>
      <scheme val="minor"/>
    </font>
    <font>
      <sz val="11"/>
      <color theme="1" tint="0.34998626667073579"/>
      <name val="Aptos Narrow"/>
      <family val="2"/>
      <scheme val="minor"/>
    </font>
    <font>
      <b/>
      <sz val="12"/>
      <color theme="1" tint="0.34998626667073579"/>
      <name val="Aptos Narrow"/>
      <scheme val="minor"/>
    </font>
    <font>
      <sz val="12"/>
      <color theme="1" tint="0.249977111117893"/>
      <name val="Aptos Display"/>
      <family val="2"/>
      <scheme val="major"/>
    </font>
    <font>
      <sz val="12"/>
      <color rgb="FFC8513C"/>
      <name val="Aptos Display"/>
      <family val="2"/>
      <scheme val="major"/>
    </font>
    <font>
      <b/>
      <sz val="12"/>
      <color rgb="FFC8513C"/>
      <name val="Aptos Display"/>
      <family val="2"/>
      <scheme val="major"/>
    </font>
    <font>
      <b/>
      <sz val="8"/>
      <color theme="0"/>
      <name val="Aptos Narrow"/>
      <family val="2"/>
      <scheme val="minor"/>
    </font>
    <font>
      <sz val="12"/>
      <color rgb="FFFF0000"/>
      <name val="Aptos Display"/>
      <family val="2"/>
      <scheme val="major"/>
    </font>
    <font>
      <b/>
      <sz val="9"/>
      <color theme="1" tint="0.34998626667073579"/>
      <name val="Aptos Narrow"/>
      <scheme val="minor"/>
    </font>
    <font>
      <sz val="12"/>
      <color theme="1" tint="0.34998626667073579"/>
      <name val="Aptos Narrow"/>
      <scheme val="minor"/>
    </font>
  </fonts>
  <fills count="8">
    <fill>
      <patternFill patternType="none"/>
    </fill>
    <fill>
      <patternFill patternType="gray125"/>
    </fill>
    <fill>
      <patternFill patternType="solid">
        <fgColor rgb="FFA5A5A5"/>
      </patternFill>
    </fill>
    <fill>
      <patternFill patternType="solid">
        <fgColor theme="6"/>
      </patternFill>
    </fill>
    <fill>
      <patternFill patternType="solid">
        <fgColor rgb="FFC8513C"/>
        <bgColor indexed="64"/>
      </patternFill>
    </fill>
    <fill>
      <patternFill patternType="solid">
        <fgColor theme="2"/>
        <bgColor indexed="64"/>
      </patternFill>
    </fill>
    <fill>
      <patternFill patternType="solid">
        <fgColor theme="0" tint="-0.14999847407452621"/>
        <bgColor indexed="64"/>
      </patternFill>
    </fill>
    <fill>
      <patternFill patternType="solid">
        <fgColor theme="1" tint="0.499984740745262"/>
        <bgColor indexed="64"/>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right/>
      <top/>
      <bottom style="thin">
        <color theme="0" tint="-0.14996795556505021"/>
      </bottom>
      <diagonal/>
    </border>
    <border>
      <left style="thin">
        <color indexed="64"/>
      </left>
      <right/>
      <top style="thin">
        <color indexed="64"/>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top/>
      <bottom style="thin">
        <color indexed="64"/>
      </bottom>
      <diagonal/>
    </border>
    <border>
      <left/>
      <right style="thin">
        <color theme="0" tint="-0.499984740745262"/>
      </right>
      <top/>
      <bottom style="thin">
        <color indexed="64"/>
      </bottom>
      <diagonal/>
    </border>
    <border>
      <left/>
      <right/>
      <top style="thin">
        <color theme="0" tint="-0.14996795556505021"/>
      </top>
      <bottom style="thin">
        <color theme="0" tint="-0.14996795556505021"/>
      </bottom>
      <diagonal/>
    </border>
    <border>
      <left/>
      <right/>
      <top style="thin">
        <color rgb="FFA5A5A5"/>
      </top>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4" fontId="14" fillId="0" borderId="0" applyFont="0" applyFill="0" applyBorder="0" applyAlignment="0" applyProtection="0"/>
    <xf numFmtId="0" fontId="7" fillId="5" borderId="2" applyNumberFormat="0" applyAlignment="0" applyProtection="0"/>
    <xf numFmtId="0" fontId="10" fillId="0" borderId="2" applyNumberFormat="0" applyFill="0" applyAlignment="0" applyProtection="0"/>
    <xf numFmtId="0" fontId="1" fillId="2" borderId="1" applyNumberFormat="0" applyAlignment="0" applyProtection="0"/>
    <xf numFmtId="0" fontId="2" fillId="3" borderId="0" applyNumberFormat="0" applyBorder="0" applyAlignment="0" applyProtection="0"/>
  </cellStyleXfs>
  <cellXfs count="141">
    <xf numFmtId="0" fontId="0" fillId="0" borderId="0" xfId="0"/>
    <xf numFmtId="0" fontId="2" fillId="4" borderId="0" xfId="5" applyFill="1" applyBorder="1" applyAlignment="1" applyProtection="1"/>
    <xf numFmtId="0" fontId="3" fillId="4" borderId="0" xfId="5" applyNumberFormat="1" applyFont="1" applyFill="1" applyBorder="1" applyAlignment="1" applyProtection="1">
      <protection locked="0"/>
    </xf>
    <xf numFmtId="0" fontId="2" fillId="4" borderId="0" xfId="5" applyFill="1" applyAlignment="1" applyProtection="1">
      <alignment horizontal="center" vertical="top" textRotation="90"/>
    </xf>
    <xf numFmtId="0" fontId="2" fillId="4" borderId="0" xfId="5" applyFill="1" applyBorder="1" applyAlignment="1" applyProtection="1">
      <alignment horizontal="center"/>
    </xf>
    <xf numFmtId="0" fontId="4" fillId="0" borderId="0" xfId="0" applyFont="1"/>
    <xf numFmtId="0" fontId="2" fillId="4" borderId="0" xfId="5" applyFill="1" applyBorder="1" applyAlignment="1" applyProtection="1">
      <alignment vertical="top"/>
    </xf>
    <xf numFmtId="0" fontId="6" fillId="0" borderId="0" xfId="0" applyFont="1"/>
    <xf numFmtId="0" fontId="8" fillId="0" borderId="3" xfId="2" applyFont="1" applyFill="1" applyBorder="1" applyAlignment="1" applyProtection="1">
      <protection locked="0"/>
    </xf>
    <xf numFmtId="0" fontId="8" fillId="0" borderId="4" xfId="2" applyFont="1" applyFill="1" applyBorder="1" applyAlignment="1" applyProtection="1">
      <protection locked="0"/>
    </xf>
    <xf numFmtId="0" fontId="8" fillId="0" borderId="5" xfId="2" applyFont="1" applyFill="1" applyBorder="1" applyAlignment="1" applyProtection="1">
      <protection locked="0"/>
    </xf>
    <xf numFmtId="0" fontId="8" fillId="0" borderId="6" xfId="2" applyFont="1" applyFill="1" applyBorder="1" applyAlignment="1" applyProtection="1">
      <protection locked="0"/>
    </xf>
    <xf numFmtId="14" fontId="8" fillId="0" borderId="9" xfId="3" applyNumberFormat="1" applyFont="1" applyFill="1" applyBorder="1" applyAlignment="1" applyProtection="1">
      <alignment horizontal="center"/>
      <protection locked="0"/>
    </xf>
    <xf numFmtId="14" fontId="8" fillId="0" borderId="10" xfId="2" applyNumberFormat="1" applyFont="1" applyFill="1" applyBorder="1" applyProtection="1"/>
    <xf numFmtId="0" fontId="8" fillId="0" borderId="11" xfId="2" applyFont="1" applyFill="1" applyBorder="1" applyProtection="1"/>
    <xf numFmtId="44" fontId="8" fillId="0" borderId="9" xfId="3" applyNumberFormat="1" applyFont="1" applyFill="1" applyBorder="1" applyAlignment="1" applyProtection="1">
      <alignment horizontal="center"/>
      <protection locked="0"/>
    </xf>
    <xf numFmtId="0" fontId="11" fillId="0" borderId="8" xfId="2" applyFont="1" applyFill="1" applyBorder="1" applyProtection="1"/>
    <xf numFmtId="0" fontId="8" fillId="0" borderId="12" xfId="2" applyFont="1" applyFill="1" applyBorder="1" applyAlignment="1" applyProtection="1">
      <alignment horizontal="center" vertical="center"/>
      <protection locked="0"/>
    </xf>
    <xf numFmtId="0" fontId="6" fillId="0" borderId="14" xfId="0" applyFont="1" applyBorder="1" applyAlignment="1">
      <alignment horizontal="right"/>
    </xf>
    <xf numFmtId="0" fontId="1" fillId="2" borderId="0" xfId="4" applyBorder="1" applyProtection="1"/>
    <xf numFmtId="0" fontId="12" fillId="2" borderId="0" xfId="4" applyFont="1" applyBorder="1" applyAlignment="1" applyProtection="1">
      <alignment vertical="center"/>
    </xf>
    <xf numFmtId="0" fontId="1" fillId="2" borderId="0" xfId="4" applyBorder="1" applyAlignment="1" applyProtection="1">
      <alignment horizontal="right"/>
    </xf>
    <xf numFmtId="0" fontId="1" fillId="2" borderId="0" xfId="4" applyBorder="1" applyAlignment="1" applyProtection="1">
      <alignment horizontal="center" wrapText="1"/>
    </xf>
    <xf numFmtId="164" fontId="1" fillId="2" borderId="0" xfId="4" applyNumberFormat="1" applyBorder="1" applyAlignment="1" applyProtection="1">
      <alignment horizontal="center"/>
    </xf>
    <xf numFmtId="0" fontId="11" fillId="5" borderId="2" xfId="2" applyFont="1" applyProtection="1"/>
    <xf numFmtId="0" fontId="13" fillId="5" borderId="2" xfId="3" applyNumberFormat="1" applyFont="1" applyFill="1" applyAlignment="1" applyProtection="1">
      <alignment horizontal="center"/>
      <protection locked="0"/>
    </xf>
    <xf numFmtId="43" fontId="7" fillId="5" borderId="2" xfId="2" applyNumberFormat="1" applyProtection="1">
      <protection locked="0"/>
    </xf>
    <xf numFmtId="0" fontId="7" fillId="5" borderId="2" xfId="3" applyNumberFormat="1" applyFont="1" applyFill="1" applyAlignment="1" applyProtection="1">
      <alignment horizontal="center"/>
    </xf>
    <xf numFmtId="43" fontId="10" fillId="5" borderId="2" xfId="3" applyNumberFormat="1" applyFill="1" applyProtection="1"/>
    <xf numFmtId="43" fontId="7" fillId="5" borderId="2" xfId="1" applyNumberFormat="1" applyFont="1" applyFill="1" applyBorder="1" applyProtection="1">
      <protection locked="0"/>
    </xf>
    <xf numFmtId="43" fontId="7" fillId="5" borderId="2" xfId="1" applyNumberFormat="1" applyFont="1" applyFill="1" applyBorder="1" applyProtection="1"/>
    <xf numFmtId="43" fontId="15" fillId="5" borderId="2" xfId="1" applyNumberFormat="1" applyFont="1" applyFill="1" applyBorder="1" applyProtection="1"/>
    <xf numFmtId="164" fontId="16" fillId="5" borderId="2" xfId="3" applyNumberFormat="1" applyFont="1" applyFill="1" applyProtection="1"/>
    <xf numFmtId="164" fontId="10" fillId="5" borderId="2" xfId="3" applyNumberFormat="1" applyFill="1" applyProtection="1">
      <protection locked="0"/>
    </xf>
    <xf numFmtId="43" fontId="10" fillId="5" borderId="2" xfId="3" applyNumberFormat="1" applyFill="1" applyAlignment="1" applyProtection="1">
      <alignment horizontal="left"/>
      <protection locked="0"/>
    </xf>
    <xf numFmtId="164" fontId="17" fillId="0" borderId="0" xfId="3" applyNumberFormat="1" applyFont="1" applyFill="1" applyBorder="1" applyProtection="1"/>
    <xf numFmtId="164" fontId="18" fillId="0" borderId="0" xfId="3" applyNumberFormat="1" applyFont="1" applyFill="1" applyBorder="1" applyProtection="1"/>
    <xf numFmtId="165" fontId="18" fillId="6" borderId="2" xfId="3" applyNumberFormat="1" applyFont="1" applyFill="1" applyAlignment="1" applyProtection="1">
      <alignment vertical="center"/>
    </xf>
    <xf numFmtId="165" fontId="19" fillId="6" borderId="2" xfId="1" applyNumberFormat="1" applyFont="1" applyFill="1" applyBorder="1" applyAlignment="1" applyProtection="1">
      <alignment vertical="center"/>
    </xf>
    <xf numFmtId="164" fontId="17" fillId="6" borderId="2" xfId="3" applyNumberFormat="1" applyFont="1" applyFill="1" applyProtection="1"/>
    <xf numFmtId="0" fontId="4" fillId="0" borderId="0" xfId="0" applyFont="1" applyAlignment="1">
      <alignment horizontal="center"/>
    </xf>
    <xf numFmtId="8" fontId="4" fillId="0" borderId="0" xfId="0" applyNumberFormat="1" applyFont="1" applyAlignment="1">
      <alignment horizontal="right"/>
    </xf>
    <xf numFmtId="0" fontId="1" fillId="2" borderId="0" xfId="4" applyBorder="1" applyAlignment="1" applyProtection="1">
      <alignment vertical="center"/>
    </xf>
    <xf numFmtId="0" fontId="4" fillId="0" borderId="0" xfId="0" applyFont="1" applyAlignment="1">
      <alignment vertical="center"/>
    </xf>
    <xf numFmtId="0" fontId="11" fillId="0" borderId="0" xfId="2" applyFont="1" applyFill="1" applyBorder="1" applyProtection="1"/>
    <xf numFmtId="164" fontId="23" fillId="0" borderId="0" xfId="3" applyNumberFormat="1" applyFont="1" applyFill="1" applyBorder="1" applyAlignment="1" applyProtection="1">
      <alignment vertical="center"/>
    </xf>
    <xf numFmtId="0" fontId="25" fillId="7" borderId="0" xfId="4" applyFont="1" applyFill="1" applyBorder="1" applyAlignment="1" applyProtection="1">
      <alignment vertical="center"/>
    </xf>
    <xf numFmtId="0" fontId="26" fillId="7" borderId="0" xfId="4" applyFont="1" applyFill="1" applyBorder="1" applyAlignment="1" applyProtection="1">
      <alignment vertical="center"/>
    </xf>
    <xf numFmtId="0" fontId="28" fillId="0" borderId="0" xfId="0" applyFont="1" applyAlignment="1">
      <alignment vertical="center"/>
    </xf>
    <xf numFmtId="0" fontId="4" fillId="0" borderId="0" xfId="0" applyFont="1" applyAlignment="1">
      <alignment horizontal="left"/>
    </xf>
    <xf numFmtId="0" fontId="29" fillId="0" borderId="0" xfId="0" applyFont="1" applyAlignment="1">
      <alignment horizontal="left"/>
    </xf>
    <xf numFmtId="0" fontId="4" fillId="0" borderId="0" xfId="0" applyFont="1" applyAlignment="1">
      <alignment horizontal="center" vertical="center"/>
    </xf>
    <xf numFmtId="0" fontId="29" fillId="0" borderId="0" xfId="0" applyFont="1" applyAlignment="1">
      <alignment wrapText="1"/>
    </xf>
    <xf numFmtId="0" fontId="4" fillId="0" borderId="0" xfId="0" applyFont="1" applyAlignment="1">
      <alignment wrapText="1"/>
    </xf>
    <xf numFmtId="0" fontId="29" fillId="0" borderId="0" xfId="0" applyFont="1" applyAlignment="1">
      <alignment horizontal="left" wrapText="1"/>
    </xf>
    <xf numFmtId="0" fontId="4" fillId="0" borderId="0" xfId="0" applyFont="1" applyAlignment="1">
      <alignment horizontal="center" wrapText="1"/>
    </xf>
    <xf numFmtId="0" fontId="29"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center" vertical="top"/>
    </xf>
    <xf numFmtId="0" fontId="30" fillId="0" borderId="0" xfId="0" applyFont="1"/>
    <xf numFmtId="0" fontId="31" fillId="0" borderId="0" xfId="0" applyFont="1"/>
    <xf numFmtId="0" fontId="33" fillId="2" borderId="0" xfId="4" applyFont="1" applyBorder="1" applyAlignment="1" applyProtection="1">
      <alignment horizontal="right"/>
    </xf>
    <xf numFmtId="0" fontId="35" fillId="0" borderId="0" xfId="0" applyFont="1" applyAlignment="1">
      <alignment horizontal="left" vertical="top"/>
    </xf>
    <xf numFmtId="0" fontId="11" fillId="0" borderId="0" xfId="2" applyFont="1" applyFill="1" applyBorder="1" applyAlignment="1" applyProtection="1">
      <alignment horizontal="center"/>
    </xf>
    <xf numFmtId="164" fontId="1" fillId="2" borderId="0" xfId="4" applyNumberFormat="1" applyBorder="1" applyAlignment="1" applyProtection="1">
      <alignment horizontal="right"/>
    </xf>
    <xf numFmtId="0" fontId="11" fillId="5" borderId="2" xfId="2" applyFont="1" applyProtection="1">
      <protection locked="0"/>
    </xf>
    <xf numFmtId="0" fontId="36" fillId="5" borderId="2" xfId="3" applyNumberFormat="1" applyFont="1" applyFill="1" applyProtection="1">
      <protection locked="0"/>
    </xf>
    <xf numFmtId="43" fontId="11" fillId="5" borderId="2" xfId="2" applyNumberFormat="1" applyFont="1" applyProtection="1">
      <protection locked="0"/>
    </xf>
    <xf numFmtId="43" fontId="11" fillId="5" borderId="2" xfId="2" applyNumberFormat="1" applyFont="1" applyProtection="1"/>
    <xf numFmtId="43" fontId="11" fillId="5" borderId="2" xfId="1" applyNumberFormat="1" applyFont="1" applyFill="1" applyBorder="1" applyProtection="1"/>
    <xf numFmtId="165" fontId="9" fillId="6" borderId="2" xfId="1" applyNumberFormat="1" applyFont="1" applyFill="1" applyBorder="1" applyAlignment="1" applyProtection="1">
      <alignment vertical="center"/>
    </xf>
    <xf numFmtId="164" fontId="17" fillId="6" borderId="2" xfId="3" applyNumberFormat="1" applyFont="1" applyFill="1" applyAlignment="1" applyProtection="1">
      <alignment vertical="center"/>
    </xf>
    <xf numFmtId="0" fontId="11" fillId="5" borderId="16" xfId="2" applyFont="1" applyBorder="1" applyAlignment="1" applyProtection="1">
      <alignment horizontal="left"/>
      <protection locked="0"/>
    </xf>
    <xf numFmtId="0" fontId="36" fillId="5" borderId="2" xfId="3" applyNumberFormat="1" applyFont="1" applyFill="1" applyAlignment="1" applyProtection="1">
      <alignment horizontal="center"/>
      <protection locked="0"/>
    </xf>
    <xf numFmtId="8" fontId="11" fillId="5" borderId="2" xfId="2" applyNumberFormat="1" applyFont="1" applyProtection="1">
      <protection locked="0"/>
    </xf>
    <xf numFmtId="0" fontId="11" fillId="5" borderId="2" xfId="3" applyNumberFormat="1" applyFont="1" applyFill="1" applyAlignment="1" applyProtection="1">
      <alignment horizontal="center"/>
    </xf>
    <xf numFmtId="43" fontId="16" fillId="5" borderId="2" xfId="3" applyNumberFormat="1" applyFont="1" applyFill="1" applyProtection="1"/>
    <xf numFmtId="43" fontId="11" fillId="5" borderId="2" xfId="1" applyNumberFormat="1" applyFont="1" applyFill="1" applyBorder="1" applyProtection="1">
      <protection locked="0"/>
    </xf>
    <xf numFmtId="43" fontId="37" fillId="5" borderId="2" xfId="1" applyNumberFormat="1" applyFont="1" applyFill="1" applyBorder="1" applyProtection="1"/>
    <xf numFmtId="0" fontId="11" fillId="5" borderId="16" xfId="2" applyFont="1" applyBorder="1" applyProtection="1">
      <protection locked="0"/>
    </xf>
    <xf numFmtId="165" fontId="17" fillId="6" borderId="2" xfId="3" applyNumberFormat="1" applyFont="1" applyFill="1" applyAlignment="1" applyProtection="1">
      <alignment vertical="center"/>
    </xf>
    <xf numFmtId="165" fontId="38" fillId="6" borderId="2" xfId="1" applyNumberFormat="1" applyFont="1" applyFill="1" applyBorder="1" applyAlignment="1" applyProtection="1">
      <alignment vertical="center"/>
    </xf>
    <xf numFmtId="0" fontId="33" fillId="2" borderId="0" xfId="4" applyFont="1" applyBorder="1" applyAlignment="1" applyProtection="1">
      <alignment horizontal="right" wrapText="1"/>
    </xf>
    <xf numFmtId="0" fontId="39" fillId="2" borderId="0" xfId="4" applyFont="1" applyBorder="1" applyAlignment="1" applyProtection="1">
      <alignment horizontal="right" wrapText="1"/>
    </xf>
    <xf numFmtId="0" fontId="33" fillId="7" borderId="0" xfId="4" applyFont="1" applyFill="1" applyBorder="1" applyAlignment="1" applyProtection="1">
      <alignment vertical="center"/>
    </xf>
    <xf numFmtId="43" fontId="16" fillId="5" borderId="2" xfId="3" applyNumberFormat="1" applyFont="1" applyFill="1" applyAlignment="1" applyProtection="1">
      <alignment horizontal="left"/>
      <protection locked="0"/>
    </xf>
    <xf numFmtId="164" fontId="16" fillId="5" borderId="2" xfId="3" applyNumberFormat="1" applyFont="1" applyFill="1" applyProtection="1">
      <protection locked="0"/>
    </xf>
    <xf numFmtId="43" fontId="16" fillId="5" borderId="2" xfId="3" applyNumberFormat="1" applyFont="1" applyFill="1" applyAlignment="1" applyProtection="1">
      <alignment horizontal="center"/>
    </xf>
    <xf numFmtId="43" fontId="11" fillId="5" borderId="2" xfId="3" applyNumberFormat="1" applyFont="1" applyFill="1" applyAlignment="1" applyProtection="1">
      <alignment horizontal="center"/>
    </xf>
    <xf numFmtId="0" fontId="16" fillId="5" borderId="2" xfId="3" applyNumberFormat="1" applyFont="1" applyFill="1" applyProtection="1">
      <protection locked="0"/>
    </xf>
    <xf numFmtId="43" fontId="40" fillId="5" borderId="2" xfId="2" applyNumberFormat="1" applyFont="1" applyProtection="1"/>
    <xf numFmtId="43" fontId="40" fillId="5" borderId="2" xfId="2" applyNumberFormat="1" applyFont="1" applyProtection="1">
      <protection locked="0"/>
    </xf>
    <xf numFmtId="164" fontId="40" fillId="5" borderId="2" xfId="3" applyNumberFormat="1" applyFont="1" applyFill="1" applyProtection="1"/>
    <xf numFmtId="0" fontId="40" fillId="5" borderId="2" xfId="3" applyNumberFormat="1" applyFont="1" applyFill="1" applyProtection="1">
      <protection locked="0"/>
    </xf>
    <xf numFmtId="0" fontId="8" fillId="0" borderId="0" xfId="2" applyFont="1" applyFill="1" applyBorder="1" applyAlignment="1" applyProtection="1">
      <alignment horizontal="center" vertical="center"/>
      <protection locked="0"/>
    </xf>
    <xf numFmtId="44" fontId="8" fillId="0" borderId="18" xfId="3" applyNumberFormat="1" applyFont="1" applyFill="1" applyBorder="1" applyAlignment="1" applyProtection="1">
      <alignment horizontal="center"/>
      <protection locked="0"/>
    </xf>
    <xf numFmtId="44" fontId="8" fillId="0" borderId="0" xfId="3" applyNumberFormat="1" applyFont="1" applyFill="1" applyBorder="1" applyAlignment="1" applyProtection="1">
      <alignment horizontal="center"/>
      <protection locked="0"/>
    </xf>
    <xf numFmtId="0" fontId="41" fillId="0" borderId="0" xfId="0" applyFont="1" applyAlignment="1">
      <alignment horizontal="right"/>
    </xf>
    <xf numFmtId="44" fontId="8" fillId="0" borderId="10" xfId="3" applyNumberFormat="1" applyFont="1" applyFill="1" applyBorder="1" applyAlignment="1" applyProtection="1">
      <alignment horizontal="center"/>
      <protection locked="0"/>
    </xf>
    <xf numFmtId="3" fontId="42" fillId="0" borderId="10" xfId="0" applyNumberFormat="1" applyFont="1" applyBorder="1" applyAlignment="1">
      <alignment horizontal="right"/>
    </xf>
    <xf numFmtId="0" fontId="4" fillId="0" borderId="0" xfId="0" applyFont="1" applyAlignment="1">
      <alignment horizontal="left" wrapText="1"/>
    </xf>
    <xf numFmtId="0" fontId="34" fillId="0" borderId="0" xfId="0" applyFont="1" applyAlignment="1">
      <alignment horizontal="left" wrapText="1"/>
    </xf>
    <xf numFmtId="0" fontId="20" fillId="5" borderId="17" xfId="2" applyFont="1" applyBorder="1" applyAlignment="1" applyProtection="1">
      <alignment horizontal="center"/>
    </xf>
    <xf numFmtId="0" fontId="21" fillId="5" borderId="17" xfId="2" applyFont="1" applyBorder="1" applyAlignment="1" applyProtection="1">
      <alignment horizontal="center"/>
    </xf>
    <xf numFmtId="165" fontId="22" fillId="5" borderId="2" xfId="2" applyNumberFormat="1" applyFont="1" applyAlignment="1" applyProtection="1">
      <alignment horizontal="center" vertical="center"/>
    </xf>
    <xf numFmtId="0" fontId="22" fillId="5" borderId="2" xfId="2" applyFont="1" applyAlignment="1" applyProtection="1">
      <alignment horizontal="center" vertical="center"/>
    </xf>
    <xf numFmtId="165" fontId="24" fillId="5" borderId="2" xfId="2" applyNumberFormat="1" applyFont="1" applyAlignment="1" applyProtection="1">
      <alignment horizontal="center" vertical="center"/>
    </xf>
    <xf numFmtId="0" fontId="24" fillId="5" borderId="2" xfId="2" applyFont="1" applyAlignment="1" applyProtection="1">
      <alignment horizontal="center" vertical="center"/>
    </xf>
    <xf numFmtId="165" fontId="27" fillId="7" borderId="0" xfId="4" applyNumberFormat="1" applyFont="1" applyFill="1" applyBorder="1" applyAlignment="1" applyProtection="1">
      <alignment vertical="center"/>
    </xf>
    <xf numFmtId="0" fontId="7" fillId="5" borderId="16" xfId="2" applyBorder="1" applyAlignment="1" applyProtection="1">
      <alignment horizontal="left"/>
      <protection locked="0"/>
    </xf>
    <xf numFmtId="0" fontId="7" fillId="5" borderId="16" xfId="2" applyBorder="1" applyProtection="1">
      <protection locked="0"/>
    </xf>
    <xf numFmtId="164" fontId="10" fillId="5" borderId="16" xfId="3" applyNumberFormat="1" applyFill="1" applyBorder="1" applyProtection="1">
      <protection locked="0"/>
    </xf>
    <xf numFmtId="164" fontId="18" fillId="6" borderId="16" xfId="3" applyNumberFormat="1" applyFont="1" applyFill="1" applyBorder="1" applyAlignment="1" applyProtection="1">
      <alignment horizontal="right" vertical="center"/>
    </xf>
    <xf numFmtId="44" fontId="19" fillId="6" borderId="16" xfId="1" applyFont="1" applyFill="1" applyBorder="1" applyAlignment="1" applyProtection="1">
      <alignment horizontal="right" vertical="center"/>
    </xf>
    <xf numFmtId="0" fontId="12" fillId="2" borderId="0" xfId="4" applyFont="1" applyBorder="1" applyAlignment="1" applyProtection="1">
      <alignment horizontal="center" vertical="center"/>
    </xf>
    <xf numFmtId="0" fontId="6" fillId="0" borderId="13" xfId="0" applyFont="1" applyBorder="1" applyAlignment="1">
      <alignment horizontal="right"/>
    </xf>
    <xf numFmtId="0" fontId="6" fillId="0" borderId="0" xfId="0" applyFont="1" applyAlignment="1">
      <alignment horizontal="right"/>
    </xf>
    <xf numFmtId="0" fontId="6" fillId="0" borderId="14" xfId="0" applyFont="1" applyBorder="1" applyAlignment="1">
      <alignment horizontal="right"/>
    </xf>
    <xf numFmtId="0" fontId="6" fillId="0" borderId="15" xfId="0" applyFont="1" applyBorder="1" applyAlignment="1">
      <alignment horizontal="right"/>
    </xf>
    <xf numFmtId="0" fontId="11" fillId="0" borderId="3" xfId="2" applyFont="1" applyFill="1" applyBorder="1" applyAlignment="1" applyProtection="1">
      <alignment horizontal="center"/>
    </xf>
    <xf numFmtId="0" fontId="11" fillId="0" borderId="5" xfId="2" applyFont="1" applyFill="1" applyBorder="1" applyAlignment="1" applyProtection="1">
      <alignment horizontal="center"/>
    </xf>
    <xf numFmtId="0" fontId="11" fillId="0" borderId="6" xfId="2" applyFont="1" applyFill="1" applyBorder="1" applyAlignment="1" applyProtection="1">
      <alignment horizontal="center"/>
    </xf>
    <xf numFmtId="0" fontId="3" fillId="4" borderId="0" xfId="5" applyNumberFormat="1" applyFont="1" applyFill="1" applyBorder="1" applyAlignment="1" applyProtection="1">
      <protection locked="0"/>
    </xf>
    <xf numFmtId="0" fontId="2" fillId="4" borderId="0" xfId="5" applyFill="1" applyAlignment="1" applyProtection="1">
      <alignment horizontal="center" vertical="top" textRotation="90"/>
    </xf>
    <xf numFmtId="0" fontId="1" fillId="4" borderId="0" xfId="5" applyFont="1" applyFill="1" applyBorder="1" applyAlignment="1" applyProtection="1">
      <alignment horizontal="center" wrapText="1"/>
    </xf>
    <xf numFmtId="0" fontId="5" fillId="4" borderId="0" xfId="5" applyNumberFormat="1" applyFont="1" applyFill="1" applyBorder="1" applyAlignment="1" applyProtection="1">
      <alignment horizontal="left" vertical="top"/>
    </xf>
    <xf numFmtId="0" fontId="9" fillId="0" borderId="7" xfId="2" applyFont="1" applyFill="1" applyBorder="1" applyAlignment="1" applyProtection="1">
      <alignment horizontal="right"/>
    </xf>
    <xf numFmtId="0" fontId="9" fillId="0" borderId="8" xfId="2" applyFont="1" applyFill="1" applyBorder="1" applyAlignment="1" applyProtection="1">
      <alignment horizontal="right"/>
    </xf>
    <xf numFmtId="0" fontId="32" fillId="0" borderId="0" xfId="2" applyFont="1" applyFill="1" applyBorder="1" applyAlignment="1" applyProtection="1">
      <alignment horizontal="right"/>
    </xf>
    <xf numFmtId="0" fontId="32" fillId="0" borderId="8" xfId="2" applyFont="1" applyFill="1" applyBorder="1" applyAlignment="1" applyProtection="1">
      <alignment horizontal="right"/>
    </xf>
    <xf numFmtId="0" fontId="11" fillId="5" borderId="16" xfId="2" applyFont="1" applyBorder="1" applyProtection="1">
      <protection locked="0"/>
    </xf>
    <xf numFmtId="0" fontId="11" fillId="5" borderId="2" xfId="2" applyFont="1" applyProtection="1">
      <protection locked="0"/>
    </xf>
    <xf numFmtId="164" fontId="9" fillId="6" borderId="16" xfId="3" applyNumberFormat="1" applyFont="1" applyFill="1" applyBorder="1" applyAlignment="1" applyProtection="1">
      <alignment horizontal="right" vertical="center"/>
    </xf>
    <xf numFmtId="0" fontId="11" fillId="5" borderId="16" xfId="2" applyFont="1" applyBorder="1" applyAlignment="1" applyProtection="1">
      <alignment horizontal="left"/>
      <protection locked="0"/>
    </xf>
    <xf numFmtId="0" fontId="40" fillId="5" borderId="16" xfId="2" applyFont="1" applyBorder="1" applyProtection="1">
      <protection locked="0"/>
    </xf>
    <xf numFmtId="0" fontId="11" fillId="5" borderId="16" xfId="2" applyNumberFormat="1" applyFont="1" applyBorder="1" applyProtection="1">
      <protection locked="0"/>
    </xf>
    <xf numFmtId="164" fontId="16" fillId="5" borderId="16" xfId="3" applyNumberFormat="1" applyFont="1" applyFill="1" applyBorder="1" applyProtection="1">
      <protection locked="0"/>
    </xf>
    <xf numFmtId="0" fontId="1" fillId="2" borderId="0" xfId="4" applyBorder="1" applyAlignment="1" applyProtection="1">
      <alignment horizontal="center" vertical="center"/>
    </xf>
    <xf numFmtId="0" fontId="33" fillId="2" borderId="0" xfId="4" applyFont="1" applyBorder="1" applyAlignment="1" applyProtection="1">
      <alignment horizontal="center" vertical="center"/>
    </xf>
    <xf numFmtId="0" fontId="1" fillId="2" borderId="0" xfId="4" applyBorder="1" applyAlignment="1" applyProtection="1">
      <alignment horizontal="center"/>
    </xf>
    <xf numFmtId="0" fontId="33" fillId="2" borderId="0" xfId="4" applyFont="1" applyBorder="1" applyAlignment="1" applyProtection="1">
      <alignment horizontal="center"/>
    </xf>
  </cellXfs>
  <cellStyles count="6">
    <cellStyle name="Accent3" xfId="5" builtinId="37"/>
    <cellStyle name="Check Cell" xfId="4" builtinId="23"/>
    <cellStyle name="Currency" xfId="1" builtinId="4"/>
    <cellStyle name="Heading 2" xfId="2" builtinId="17"/>
    <cellStyle name="Heading 3" xfId="3"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2" name="Rectangle 1">
          <a:extLst>
            <a:ext uri="{FF2B5EF4-FFF2-40B4-BE49-F238E27FC236}">
              <a16:creationId xmlns:a16="http://schemas.microsoft.com/office/drawing/2014/main" id="{2C635031-11AF-8B44-B62C-A5418D320DC1}"/>
            </a:ext>
          </a:extLst>
        </xdr:cNvPr>
        <xdr:cNvSpPr/>
      </xdr:nvSpPr>
      <xdr:spPr>
        <a:xfrm>
          <a:off x="2743200" y="31750"/>
          <a:ext cx="39814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706259</xdr:colOff>
      <xdr:row>2</xdr:row>
      <xdr:rowOff>13362</xdr:rowOff>
    </xdr:to>
    <xdr:pic>
      <xdr:nvPicPr>
        <xdr:cNvPr id="3" name="Picture 2">
          <a:extLst>
            <a:ext uri="{FF2B5EF4-FFF2-40B4-BE49-F238E27FC236}">
              <a16:creationId xmlns:a16="http://schemas.microsoft.com/office/drawing/2014/main" id="{A57A00C3-C5CC-8841-AC12-F2F7ACE7D8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34</xdr:row>
      <xdr:rowOff>66675</xdr:rowOff>
    </xdr:from>
    <xdr:to>
      <xdr:col>10</xdr:col>
      <xdr:colOff>63500</xdr:colOff>
      <xdr:row>34</xdr:row>
      <xdr:rowOff>112394</xdr:rowOff>
    </xdr:to>
    <xdr:pic>
      <xdr:nvPicPr>
        <xdr:cNvPr id="4" name="Picture 3">
          <a:extLst>
            <a:ext uri="{FF2B5EF4-FFF2-40B4-BE49-F238E27FC236}">
              <a16:creationId xmlns:a16="http://schemas.microsoft.com/office/drawing/2014/main" id="{9DF91FB0-BF08-1D47-8AE6-7F23F4829F9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1029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29</xdr:row>
      <xdr:rowOff>276225</xdr:rowOff>
    </xdr:from>
    <xdr:to>
      <xdr:col>1</xdr:col>
      <xdr:colOff>804863</xdr:colOff>
      <xdr:row>29</xdr:row>
      <xdr:rowOff>411162</xdr:rowOff>
    </xdr:to>
    <xdr:sp macro="" textlink="">
      <xdr:nvSpPr>
        <xdr:cNvPr id="5" name="Oval 4">
          <a:extLst>
            <a:ext uri="{FF2B5EF4-FFF2-40B4-BE49-F238E27FC236}">
              <a16:creationId xmlns:a16="http://schemas.microsoft.com/office/drawing/2014/main" id="{E0FDBBB8-3798-C841-B7E1-0112DBEA9784}"/>
            </a:ext>
          </a:extLst>
        </xdr:cNvPr>
        <xdr:cNvSpPr/>
      </xdr:nvSpPr>
      <xdr:spPr>
        <a:xfrm>
          <a:off x="733425" y="74898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31</xdr:row>
      <xdr:rowOff>1011236</xdr:rowOff>
    </xdr:from>
    <xdr:to>
      <xdr:col>1</xdr:col>
      <xdr:colOff>804863</xdr:colOff>
      <xdr:row>31</xdr:row>
      <xdr:rowOff>1146173</xdr:rowOff>
    </xdr:to>
    <xdr:sp macro="" textlink="">
      <xdr:nvSpPr>
        <xdr:cNvPr id="6" name="Oval 5">
          <a:extLst>
            <a:ext uri="{FF2B5EF4-FFF2-40B4-BE49-F238E27FC236}">
              <a16:creationId xmlns:a16="http://schemas.microsoft.com/office/drawing/2014/main" id="{36CC2791-A04B-7B4D-A173-B906FF93C17C}"/>
            </a:ext>
          </a:extLst>
        </xdr:cNvPr>
        <xdr:cNvSpPr/>
      </xdr:nvSpPr>
      <xdr:spPr>
        <a:xfrm>
          <a:off x="733425" y="91519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33</xdr:row>
      <xdr:rowOff>220662</xdr:rowOff>
    </xdr:from>
    <xdr:to>
      <xdr:col>1</xdr:col>
      <xdr:colOff>804863</xdr:colOff>
      <xdr:row>33</xdr:row>
      <xdr:rowOff>355599</xdr:rowOff>
    </xdr:to>
    <xdr:sp macro="" textlink="">
      <xdr:nvSpPr>
        <xdr:cNvPr id="7" name="Oval 6">
          <a:extLst>
            <a:ext uri="{FF2B5EF4-FFF2-40B4-BE49-F238E27FC236}">
              <a16:creationId xmlns:a16="http://schemas.microsoft.com/office/drawing/2014/main" id="{A3F90094-6DB8-E64B-B3FE-858789E52511}"/>
            </a:ext>
          </a:extLst>
        </xdr:cNvPr>
        <xdr:cNvSpPr/>
      </xdr:nvSpPr>
      <xdr:spPr>
        <a:xfrm>
          <a:off x="733425" y="107616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27</xdr:row>
      <xdr:rowOff>295275</xdr:rowOff>
    </xdr:from>
    <xdr:to>
      <xdr:col>1</xdr:col>
      <xdr:colOff>798513</xdr:colOff>
      <xdr:row>27</xdr:row>
      <xdr:rowOff>430212</xdr:rowOff>
    </xdr:to>
    <xdr:sp macro="" textlink="">
      <xdr:nvSpPr>
        <xdr:cNvPr id="8" name="Oval 7">
          <a:extLst>
            <a:ext uri="{FF2B5EF4-FFF2-40B4-BE49-F238E27FC236}">
              <a16:creationId xmlns:a16="http://schemas.microsoft.com/office/drawing/2014/main" id="{38E76AF8-259F-9A4A-9D68-3029F54736F8}"/>
            </a:ext>
          </a:extLst>
        </xdr:cNvPr>
        <xdr:cNvSpPr/>
      </xdr:nvSpPr>
      <xdr:spPr>
        <a:xfrm>
          <a:off x="727075" y="67468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2" name="Rectangle 1">
          <a:extLst>
            <a:ext uri="{FF2B5EF4-FFF2-40B4-BE49-F238E27FC236}">
              <a16:creationId xmlns:a16="http://schemas.microsoft.com/office/drawing/2014/main" id="{2BD64287-C12F-D343-9749-5C45F69E14A7}"/>
            </a:ext>
          </a:extLst>
        </xdr:cNvPr>
        <xdr:cNvSpPr/>
      </xdr:nvSpPr>
      <xdr:spPr>
        <a:xfrm>
          <a:off x="2743200" y="31750"/>
          <a:ext cx="39814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744359</xdr:colOff>
      <xdr:row>2</xdr:row>
      <xdr:rowOff>13362</xdr:rowOff>
    </xdr:to>
    <xdr:pic>
      <xdr:nvPicPr>
        <xdr:cNvPr id="3" name="Picture 2">
          <a:extLst>
            <a:ext uri="{FF2B5EF4-FFF2-40B4-BE49-F238E27FC236}">
              <a16:creationId xmlns:a16="http://schemas.microsoft.com/office/drawing/2014/main" id="{230EA048-F460-2F47-8EDA-6852F8196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42</xdr:row>
      <xdr:rowOff>66675</xdr:rowOff>
    </xdr:from>
    <xdr:to>
      <xdr:col>10</xdr:col>
      <xdr:colOff>63500</xdr:colOff>
      <xdr:row>42</xdr:row>
      <xdr:rowOff>112394</xdr:rowOff>
    </xdr:to>
    <xdr:pic>
      <xdr:nvPicPr>
        <xdr:cNvPr id="4" name="Picture 3">
          <a:extLst>
            <a:ext uri="{FF2B5EF4-FFF2-40B4-BE49-F238E27FC236}">
              <a16:creationId xmlns:a16="http://schemas.microsoft.com/office/drawing/2014/main" id="{B68AFEB3-91B3-B140-86B4-9DF91F9C82CC}"/>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25126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37</xdr:row>
      <xdr:rowOff>276225</xdr:rowOff>
    </xdr:from>
    <xdr:to>
      <xdr:col>1</xdr:col>
      <xdr:colOff>804863</xdr:colOff>
      <xdr:row>37</xdr:row>
      <xdr:rowOff>411162</xdr:rowOff>
    </xdr:to>
    <xdr:sp macro="" textlink="">
      <xdr:nvSpPr>
        <xdr:cNvPr id="5" name="Oval 4">
          <a:extLst>
            <a:ext uri="{FF2B5EF4-FFF2-40B4-BE49-F238E27FC236}">
              <a16:creationId xmlns:a16="http://schemas.microsoft.com/office/drawing/2014/main" id="{B2A73B81-783B-5942-BDC0-771A3EDD6E43}"/>
            </a:ext>
          </a:extLst>
        </xdr:cNvPr>
        <xdr:cNvSpPr/>
      </xdr:nvSpPr>
      <xdr:spPr>
        <a:xfrm>
          <a:off x="733425" y="88995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39</xdr:row>
      <xdr:rowOff>1011236</xdr:rowOff>
    </xdr:from>
    <xdr:to>
      <xdr:col>1</xdr:col>
      <xdr:colOff>804863</xdr:colOff>
      <xdr:row>39</xdr:row>
      <xdr:rowOff>1146173</xdr:rowOff>
    </xdr:to>
    <xdr:sp macro="" textlink="">
      <xdr:nvSpPr>
        <xdr:cNvPr id="6" name="Oval 5">
          <a:extLst>
            <a:ext uri="{FF2B5EF4-FFF2-40B4-BE49-F238E27FC236}">
              <a16:creationId xmlns:a16="http://schemas.microsoft.com/office/drawing/2014/main" id="{12C9F110-0F9C-AB4A-8BED-9AFFA5CB1418}"/>
            </a:ext>
          </a:extLst>
        </xdr:cNvPr>
        <xdr:cNvSpPr/>
      </xdr:nvSpPr>
      <xdr:spPr>
        <a:xfrm>
          <a:off x="733425" y="105616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41</xdr:row>
      <xdr:rowOff>220662</xdr:rowOff>
    </xdr:from>
    <xdr:to>
      <xdr:col>1</xdr:col>
      <xdr:colOff>804863</xdr:colOff>
      <xdr:row>41</xdr:row>
      <xdr:rowOff>355599</xdr:rowOff>
    </xdr:to>
    <xdr:sp macro="" textlink="">
      <xdr:nvSpPr>
        <xdr:cNvPr id="7" name="Oval 6">
          <a:extLst>
            <a:ext uri="{FF2B5EF4-FFF2-40B4-BE49-F238E27FC236}">
              <a16:creationId xmlns:a16="http://schemas.microsoft.com/office/drawing/2014/main" id="{51AB1CB8-9A6C-D94B-80CB-1D3055298311}"/>
            </a:ext>
          </a:extLst>
        </xdr:cNvPr>
        <xdr:cNvSpPr/>
      </xdr:nvSpPr>
      <xdr:spPr>
        <a:xfrm>
          <a:off x="733425" y="121713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35</xdr:row>
      <xdr:rowOff>295275</xdr:rowOff>
    </xdr:from>
    <xdr:to>
      <xdr:col>1</xdr:col>
      <xdr:colOff>798513</xdr:colOff>
      <xdr:row>35</xdr:row>
      <xdr:rowOff>430212</xdr:rowOff>
    </xdr:to>
    <xdr:sp macro="" textlink="">
      <xdr:nvSpPr>
        <xdr:cNvPr id="8" name="Oval 7">
          <a:extLst>
            <a:ext uri="{FF2B5EF4-FFF2-40B4-BE49-F238E27FC236}">
              <a16:creationId xmlns:a16="http://schemas.microsoft.com/office/drawing/2014/main" id="{79D4CBB9-DD64-9746-893E-2ED9EA76DDEA}"/>
            </a:ext>
          </a:extLst>
        </xdr:cNvPr>
        <xdr:cNvSpPr/>
      </xdr:nvSpPr>
      <xdr:spPr>
        <a:xfrm>
          <a:off x="727075" y="81565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twoCellAnchor>
    <xdr:from>
      <xdr:col>4</xdr:col>
      <xdr:colOff>342900</xdr:colOff>
      <xdr:row>0</xdr:row>
      <xdr:rowOff>31750</xdr:rowOff>
    </xdr:from>
    <xdr:to>
      <xdr:col>10</xdr:col>
      <xdr:colOff>57150</xdr:colOff>
      <xdr:row>2</xdr:row>
      <xdr:rowOff>241300</xdr:rowOff>
    </xdr:to>
    <xdr:sp macro="" textlink="">
      <xdr:nvSpPr>
        <xdr:cNvPr id="9" name="Rectangle 8">
          <a:extLst>
            <a:ext uri="{FF2B5EF4-FFF2-40B4-BE49-F238E27FC236}">
              <a16:creationId xmlns:a16="http://schemas.microsoft.com/office/drawing/2014/main" id="{678EB47D-CCF1-D34E-ACBF-83D253245AAF}"/>
            </a:ext>
          </a:extLst>
        </xdr:cNvPr>
        <xdr:cNvSpPr/>
      </xdr:nvSpPr>
      <xdr:spPr>
        <a:xfrm>
          <a:off x="2743200" y="31750"/>
          <a:ext cx="39814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744359</xdr:colOff>
      <xdr:row>2</xdr:row>
      <xdr:rowOff>13362</xdr:rowOff>
    </xdr:to>
    <xdr:pic>
      <xdr:nvPicPr>
        <xdr:cNvPr id="10" name="Picture 9">
          <a:extLst>
            <a:ext uri="{FF2B5EF4-FFF2-40B4-BE49-F238E27FC236}">
              <a16:creationId xmlns:a16="http://schemas.microsoft.com/office/drawing/2014/main" id="{C56A3893-70F3-D24A-8760-D090B0A20A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42</xdr:row>
      <xdr:rowOff>66675</xdr:rowOff>
    </xdr:from>
    <xdr:to>
      <xdr:col>10</xdr:col>
      <xdr:colOff>63500</xdr:colOff>
      <xdr:row>42</xdr:row>
      <xdr:rowOff>112394</xdr:rowOff>
    </xdr:to>
    <xdr:pic>
      <xdr:nvPicPr>
        <xdr:cNvPr id="26" name="Picture 25">
          <a:extLst>
            <a:ext uri="{FF2B5EF4-FFF2-40B4-BE49-F238E27FC236}">
              <a16:creationId xmlns:a16="http://schemas.microsoft.com/office/drawing/2014/main" id="{4350B2A5-21E5-9F49-B920-1D54BF546FA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0648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37</xdr:row>
      <xdr:rowOff>276225</xdr:rowOff>
    </xdr:from>
    <xdr:to>
      <xdr:col>1</xdr:col>
      <xdr:colOff>804863</xdr:colOff>
      <xdr:row>37</xdr:row>
      <xdr:rowOff>411162</xdr:rowOff>
    </xdr:to>
    <xdr:sp macro="" textlink="">
      <xdr:nvSpPr>
        <xdr:cNvPr id="27" name="Oval 26">
          <a:extLst>
            <a:ext uri="{FF2B5EF4-FFF2-40B4-BE49-F238E27FC236}">
              <a16:creationId xmlns:a16="http://schemas.microsoft.com/office/drawing/2014/main" id="{247D2986-622B-AF44-BC1E-83BDF4D074AB}"/>
            </a:ext>
          </a:extLst>
        </xdr:cNvPr>
        <xdr:cNvSpPr/>
      </xdr:nvSpPr>
      <xdr:spPr>
        <a:xfrm>
          <a:off x="733425" y="74517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39</xdr:row>
      <xdr:rowOff>1011236</xdr:rowOff>
    </xdr:from>
    <xdr:to>
      <xdr:col>1</xdr:col>
      <xdr:colOff>804863</xdr:colOff>
      <xdr:row>39</xdr:row>
      <xdr:rowOff>1146173</xdr:rowOff>
    </xdr:to>
    <xdr:sp macro="" textlink="">
      <xdr:nvSpPr>
        <xdr:cNvPr id="28" name="Oval 27">
          <a:extLst>
            <a:ext uri="{FF2B5EF4-FFF2-40B4-BE49-F238E27FC236}">
              <a16:creationId xmlns:a16="http://schemas.microsoft.com/office/drawing/2014/main" id="{AB053632-BB79-8348-A3A1-86A7B2E1A409}"/>
            </a:ext>
          </a:extLst>
        </xdr:cNvPr>
        <xdr:cNvSpPr/>
      </xdr:nvSpPr>
      <xdr:spPr>
        <a:xfrm>
          <a:off x="733425" y="91138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41</xdr:row>
      <xdr:rowOff>220662</xdr:rowOff>
    </xdr:from>
    <xdr:to>
      <xdr:col>1</xdr:col>
      <xdr:colOff>804863</xdr:colOff>
      <xdr:row>41</xdr:row>
      <xdr:rowOff>355599</xdr:rowOff>
    </xdr:to>
    <xdr:sp macro="" textlink="">
      <xdr:nvSpPr>
        <xdr:cNvPr id="29" name="Oval 28">
          <a:extLst>
            <a:ext uri="{FF2B5EF4-FFF2-40B4-BE49-F238E27FC236}">
              <a16:creationId xmlns:a16="http://schemas.microsoft.com/office/drawing/2014/main" id="{17F6C736-5C0D-1546-9D98-7745BA309BB5}"/>
            </a:ext>
          </a:extLst>
        </xdr:cNvPr>
        <xdr:cNvSpPr/>
      </xdr:nvSpPr>
      <xdr:spPr>
        <a:xfrm>
          <a:off x="733425" y="107235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35</xdr:row>
      <xdr:rowOff>295275</xdr:rowOff>
    </xdr:from>
    <xdr:to>
      <xdr:col>1</xdr:col>
      <xdr:colOff>798513</xdr:colOff>
      <xdr:row>35</xdr:row>
      <xdr:rowOff>430212</xdr:rowOff>
    </xdr:to>
    <xdr:sp macro="" textlink="">
      <xdr:nvSpPr>
        <xdr:cNvPr id="30" name="Oval 29">
          <a:extLst>
            <a:ext uri="{FF2B5EF4-FFF2-40B4-BE49-F238E27FC236}">
              <a16:creationId xmlns:a16="http://schemas.microsoft.com/office/drawing/2014/main" id="{279D4050-534D-1543-9AAE-7701A5D1CB0C}"/>
            </a:ext>
          </a:extLst>
        </xdr:cNvPr>
        <xdr:cNvSpPr/>
      </xdr:nvSpPr>
      <xdr:spPr>
        <a:xfrm>
          <a:off x="727075" y="67087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2" name="Rectangle 1">
          <a:extLst>
            <a:ext uri="{FF2B5EF4-FFF2-40B4-BE49-F238E27FC236}">
              <a16:creationId xmlns:a16="http://schemas.microsoft.com/office/drawing/2014/main" id="{BF81B876-0468-C140-AC14-1B58FE4A81F2}"/>
            </a:ext>
          </a:extLst>
        </xdr:cNvPr>
        <xdr:cNvSpPr/>
      </xdr:nvSpPr>
      <xdr:spPr>
        <a:xfrm>
          <a:off x="2628900" y="31750"/>
          <a:ext cx="3143250" cy="4254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oneCellAnchor>
    <xdr:from>
      <xdr:col>5</xdr:col>
      <xdr:colOff>677863</xdr:colOff>
      <xdr:row>0</xdr:row>
      <xdr:rowOff>166687</xdr:rowOff>
    </xdr:from>
    <xdr:ext cx="2706282" cy="409104"/>
    <xdr:pic>
      <xdr:nvPicPr>
        <xdr:cNvPr id="3" name="Picture 2">
          <a:extLst>
            <a:ext uri="{FF2B5EF4-FFF2-40B4-BE49-F238E27FC236}">
              <a16:creationId xmlns:a16="http://schemas.microsoft.com/office/drawing/2014/main" id="{7D79060A-3B0C-5341-8F92-CD3314F1D8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3763" y="153987"/>
          <a:ext cx="2706282" cy="409104"/>
        </a:xfrm>
        <a:prstGeom prst="rect">
          <a:avLst/>
        </a:prstGeom>
      </xdr:spPr>
    </xdr:pic>
    <xdr:clientData/>
  </xdr:oneCellAnchor>
  <xdr:twoCellAnchor>
    <xdr:from>
      <xdr:col>0</xdr:col>
      <xdr:colOff>95250</xdr:colOff>
      <xdr:row>45</xdr:row>
      <xdr:rowOff>66675</xdr:rowOff>
    </xdr:from>
    <xdr:to>
      <xdr:col>10</xdr:col>
      <xdr:colOff>63500</xdr:colOff>
      <xdr:row>45</xdr:row>
      <xdr:rowOff>112394</xdr:rowOff>
    </xdr:to>
    <xdr:pic>
      <xdr:nvPicPr>
        <xdr:cNvPr id="4" name="Picture 3">
          <a:extLst>
            <a:ext uri="{FF2B5EF4-FFF2-40B4-BE49-F238E27FC236}">
              <a16:creationId xmlns:a16="http://schemas.microsoft.com/office/drawing/2014/main" id="{B59CC6BB-3BF0-A844-A3DA-2B8827B5356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924675"/>
          <a:ext cx="56832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40</xdr:row>
      <xdr:rowOff>276225</xdr:rowOff>
    </xdr:from>
    <xdr:to>
      <xdr:col>1</xdr:col>
      <xdr:colOff>804863</xdr:colOff>
      <xdr:row>40</xdr:row>
      <xdr:rowOff>411162</xdr:rowOff>
    </xdr:to>
    <xdr:sp macro="" textlink="">
      <xdr:nvSpPr>
        <xdr:cNvPr id="5" name="Oval 4">
          <a:extLst>
            <a:ext uri="{FF2B5EF4-FFF2-40B4-BE49-F238E27FC236}">
              <a16:creationId xmlns:a16="http://schemas.microsoft.com/office/drawing/2014/main" id="{B1C33BA9-79F7-B143-B809-8D7B7336C4D4}"/>
            </a:ext>
          </a:extLst>
        </xdr:cNvPr>
        <xdr:cNvSpPr/>
      </xdr:nvSpPr>
      <xdr:spPr>
        <a:xfrm>
          <a:off x="1139825" y="6245225"/>
          <a:ext cx="7938" cy="7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42</xdr:row>
      <xdr:rowOff>1011236</xdr:rowOff>
    </xdr:from>
    <xdr:to>
      <xdr:col>1</xdr:col>
      <xdr:colOff>804863</xdr:colOff>
      <xdr:row>42</xdr:row>
      <xdr:rowOff>1146173</xdr:rowOff>
    </xdr:to>
    <xdr:sp macro="" textlink="">
      <xdr:nvSpPr>
        <xdr:cNvPr id="6" name="Oval 5">
          <a:extLst>
            <a:ext uri="{FF2B5EF4-FFF2-40B4-BE49-F238E27FC236}">
              <a16:creationId xmlns:a16="http://schemas.microsoft.com/office/drawing/2014/main" id="{DF14C2BB-087F-EE4B-BC6C-493C22707934}"/>
            </a:ext>
          </a:extLst>
        </xdr:cNvPr>
        <xdr:cNvSpPr/>
      </xdr:nvSpPr>
      <xdr:spPr>
        <a:xfrm>
          <a:off x="1139825" y="6548436"/>
          <a:ext cx="7938" cy="7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44</xdr:row>
      <xdr:rowOff>220662</xdr:rowOff>
    </xdr:from>
    <xdr:to>
      <xdr:col>1</xdr:col>
      <xdr:colOff>804863</xdr:colOff>
      <xdr:row>44</xdr:row>
      <xdr:rowOff>355599</xdr:rowOff>
    </xdr:to>
    <xdr:sp macro="" textlink="">
      <xdr:nvSpPr>
        <xdr:cNvPr id="7" name="Oval 6">
          <a:extLst>
            <a:ext uri="{FF2B5EF4-FFF2-40B4-BE49-F238E27FC236}">
              <a16:creationId xmlns:a16="http://schemas.microsoft.com/office/drawing/2014/main" id="{A3413E78-80B9-6B45-9B2E-0EDC2878A59F}"/>
            </a:ext>
          </a:extLst>
        </xdr:cNvPr>
        <xdr:cNvSpPr/>
      </xdr:nvSpPr>
      <xdr:spPr>
        <a:xfrm>
          <a:off x="1139825" y="6862762"/>
          <a:ext cx="7938" cy="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38</xdr:row>
      <xdr:rowOff>295275</xdr:rowOff>
    </xdr:from>
    <xdr:to>
      <xdr:col>1</xdr:col>
      <xdr:colOff>798513</xdr:colOff>
      <xdr:row>38</xdr:row>
      <xdr:rowOff>430212</xdr:rowOff>
    </xdr:to>
    <xdr:sp macro="" textlink="">
      <xdr:nvSpPr>
        <xdr:cNvPr id="8" name="Oval 7">
          <a:extLst>
            <a:ext uri="{FF2B5EF4-FFF2-40B4-BE49-F238E27FC236}">
              <a16:creationId xmlns:a16="http://schemas.microsoft.com/office/drawing/2014/main" id="{02D51FD7-4F71-A244-B384-BB055AD1023E}"/>
            </a:ext>
          </a:extLst>
        </xdr:cNvPr>
        <xdr:cNvSpPr/>
      </xdr:nvSpPr>
      <xdr:spPr>
        <a:xfrm>
          <a:off x="1146175" y="5946775"/>
          <a:ext cx="0" cy="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twoCellAnchor>
    <xdr:from>
      <xdr:col>0</xdr:col>
      <xdr:colOff>95250</xdr:colOff>
      <xdr:row>45</xdr:row>
      <xdr:rowOff>66675</xdr:rowOff>
    </xdr:from>
    <xdr:to>
      <xdr:col>10</xdr:col>
      <xdr:colOff>63500</xdr:colOff>
      <xdr:row>45</xdr:row>
      <xdr:rowOff>112394</xdr:rowOff>
    </xdr:to>
    <xdr:pic>
      <xdr:nvPicPr>
        <xdr:cNvPr id="9" name="Picture 8">
          <a:extLst>
            <a:ext uri="{FF2B5EF4-FFF2-40B4-BE49-F238E27FC236}">
              <a16:creationId xmlns:a16="http://schemas.microsoft.com/office/drawing/2014/main" id="{99196FBC-2D0B-A747-9068-340A8F894B3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0648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40</xdr:row>
      <xdr:rowOff>276225</xdr:rowOff>
    </xdr:from>
    <xdr:to>
      <xdr:col>1</xdr:col>
      <xdr:colOff>804863</xdr:colOff>
      <xdr:row>40</xdr:row>
      <xdr:rowOff>411162</xdr:rowOff>
    </xdr:to>
    <xdr:sp macro="" textlink="">
      <xdr:nvSpPr>
        <xdr:cNvPr id="10" name="Oval 9">
          <a:extLst>
            <a:ext uri="{FF2B5EF4-FFF2-40B4-BE49-F238E27FC236}">
              <a16:creationId xmlns:a16="http://schemas.microsoft.com/office/drawing/2014/main" id="{12BDBAE0-2D28-1F47-84B2-BF78F8C0105A}"/>
            </a:ext>
          </a:extLst>
        </xdr:cNvPr>
        <xdr:cNvSpPr/>
      </xdr:nvSpPr>
      <xdr:spPr>
        <a:xfrm>
          <a:off x="733425" y="74517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42</xdr:row>
      <xdr:rowOff>1011236</xdr:rowOff>
    </xdr:from>
    <xdr:to>
      <xdr:col>1</xdr:col>
      <xdr:colOff>804863</xdr:colOff>
      <xdr:row>42</xdr:row>
      <xdr:rowOff>1146173</xdr:rowOff>
    </xdr:to>
    <xdr:sp macro="" textlink="">
      <xdr:nvSpPr>
        <xdr:cNvPr id="11" name="Oval 10">
          <a:extLst>
            <a:ext uri="{FF2B5EF4-FFF2-40B4-BE49-F238E27FC236}">
              <a16:creationId xmlns:a16="http://schemas.microsoft.com/office/drawing/2014/main" id="{FC795AAF-199C-064A-B6FF-C7585B56BE16}"/>
            </a:ext>
          </a:extLst>
        </xdr:cNvPr>
        <xdr:cNvSpPr/>
      </xdr:nvSpPr>
      <xdr:spPr>
        <a:xfrm>
          <a:off x="733425" y="91138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44</xdr:row>
      <xdr:rowOff>220662</xdr:rowOff>
    </xdr:from>
    <xdr:to>
      <xdr:col>1</xdr:col>
      <xdr:colOff>804863</xdr:colOff>
      <xdr:row>44</xdr:row>
      <xdr:rowOff>355599</xdr:rowOff>
    </xdr:to>
    <xdr:sp macro="" textlink="">
      <xdr:nvSpPr>
        <xdr:cNvPr id="12" name="Oval 11">
          <a:extLst>
            <a:ext uri="{FF2B5EF4-FFF2-40B4-BE49-F238E27FC236}">
              <a16:creationId xmlns:a16="http://schemas.microsoft.com/office/drawing/2014/main" id="{4A691FBC-7018-CB43-9512-83F9F45DFF8F}"/>
            </a:ext>
          </a:extLst>
        </xdr:cNvPr>
        <xdr:cNvSpPr/>
      </xdr:nvSpPr>
      <xdr:spPr>
        <a:xfrm>
          <a:off x="733425" y="107235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38</xdr:row>
      <xdr:rowOff>295275</xdr:rowOff>
    </xdr:from>
    <xdr:to>
      <xdr:col>1</xdr:col>
      <xdr:colOff>798513</xdr:colOff>
      <xdr:row>38</xdr:row>
      <xdr:rowOff>430212</xdr:rowOff>
    </xdr:to>
    <xdr:sp macro="" textlink="">
      <xdr:nvSpPr>
        <xdr:cNvPr id="13" name="Oval 12">
          <a:extLst>
            <a:ext uri="{FF2B5EF4-FFF2-40B4-BE49-F238E27FC236}">
              <a16:creationId xmlns:a16="http://schemas.microsoft.com/office/drawing/2014/main" id="{EB3E49B2-4116-074E-890B-C29874E1795B}"/>
            </a:ext>
          </a:extLst>
        </xdr:cNvPr>
        <xdr:cNvSpPr/>
      </xdr:nvSpPr>
      <xdr:spPr>
        <a:xfrm>
          <a:off x="727075" y="67087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7C8B-D706-4041-8EAF-FC47D9F8DE7C}">
  <sheetPr>
    <tabColor theme="4"/>
    <pageSetUpPr autoPageBreaks="0"/>
  </sheetPr>
  <dimension ref="A1:AT44"/>
  <sheetViews>
    <sheetView showGridLines="0" tabSelected="1" view="pageLayout" topLeftCell="A16" zoomScale="130" zoomScaleNormal="160" zoomScalePageLayoutView="130" workbookViewId="0">
      <selection activeCell="M34" sqref="M34"/>
    </sheetView>
  </sheetViews>
  <sheetFormatPr defaultColWidth="9" defaultRowHeight="15.75" x14ac:dyDescent="0.25"/>
  <cols>
    <col min="1" max="1" width="1" style="5" customWidth="1"/>
    <col min="2" max="2" width="15.1640625" style="40" customWidth="1"/>
    <col min="3" max="3" width="14.6640625" style="5" customWidth="1"/>
    <col min="4" max="4" width="7" style="5" customWidth="1"/>
    <col min="5" max="5" width="13.33203125" style="5" customWidth="1"/>
    <col min="6" max="6" width="12.6640625" style="5" customWidth="1"/>
    <col min="7" max="7" width="12.83203125" style="5" customWidth="1"/>
    <col min="8" max="8" width="12.6640625" style="5" customWidth="1"/>
    <col min="9" max="9" width="3.6640625" style="5" customWidth="1"/>
    <col min="10" max="10" width="16" style="40" bestFit="1" customWidth="1"/>
    <col min="11" max="11" width="1" style="5" customWidth="1"/>
    <col min="12" max="12" width="3.6640625" style="5" customWidth="1"/>
    <col min="13" max="16384" width="9" style="5"/>
  </cols>
  <sheetData>
    <row r="1" spans="1:11" ht="22.5" customHeight="1" x14ac:dyDescent="0.25">
      <c r="A1" s="1"/>
      <c r="B1" s="122" t="s">
        <v>19</v>
      </c>
      <c r="C1" s="122"/>
      <c r="D1" s="122"/>
      <c r="E1" s="122"/>
      <c r="F1" s="1"/>
      <c r="G1" s="123"/>
      <c r="H1" s="123"/>
      <c r="I1" s="3"/>
      <c r="J1" s="4"/>
      <c r="K1" s="1" t="s">
        <v>1</v>
      </c>
    </row>
    <row r="2" spans="1:11" ht="22.5" customHeight="1" x14ac:dyDescent="0.25">
      <c r="A2" s="1"/>
      <c r="B2" s="2" t="s">
        <v>68</v>
      </c>
      <c r="C2" s="2"/>
      <c r="D2" s="2"/>
      <c r="E2" s="2"/>
      <c r="F2" s="1"/>
      <c r="G2" s="3"/>
      <c r="H2" s="3"/>
      <c r="I2" s="3"/>
      <c r="J2" s="4"/>
      <c r="K2" s="1"/>
    </row>
    <row r="3" spans="1:11" ht="22.5" customHeight="1" x14ac:dyDescent="0.25">
      <c r="A3" s="1"/>
      <c r="B3" s="2" t="s">
        <v>16</v>
      </c>
      <c r="C3" s="2"/>
      <c r="D3" s="2"/>
      <c r="E3" s="2"/>
      <c r="F3" s="1"/>
      <c r="G3" s="3"/>
      <c r="H3" s="3"/>
      <c r="I3" s="3"/>
      <c r="J3" s="4"/>
      <c r="K3" s="1"/>
    </row>
    <row r="4" spans="1:11" ht="22.5" customHeight="1" x14ac:dyDescent="0.25">
      <c r="A4" s="1"/>
      <c r="B4" s="2"/>
      <c r="C4" s="2"/>
      <c r="D4" s="2"/>
      <c r="E4" s="2"/>
      <c r="F4" s="124" t="s">
        <v>69</v>
      </c>
      <c r="G4" s="124"/>
      <c r="H4" s="124"/>
      <c r="I4" s="124"/>
      <c r="J4" s="124"/>
      <c r="K4" s="1"/>
    </row>
    <row r="5" spans="1:11" ht="23.25" customHeight="1" x14ac:dyDescent="0.25">
      <c r="A5" s="6"/>
      <c r="B5" s="125" t="s">
        <v>17</v>
      </c>
      <c r="C5" s="125"/>
      <c r="D5" s="125"/>
      <c r="E5" s="125"/>
      <c r="F5" s="124"/>
      <c r="G5" s="124"/>
      <c r="H5" s="124"/>
      <c r="I5" s="124"/>
      <c r="J5" s="124"/>
      <c r="K5" s="6"/>
    </row>
    <row r="6" spans="1:11" ht="18.75" x14ac:dyDescent="0.3">
      <c r="B6" s="7" t="s">
        <v>20</v>
      </c>
      <c r="C6" s="8" t="s">
        <v>6</v>
      </c>
      <c r="D6" s="9"/>
      <c r="E6" s="10"/>
      <c r="F6" s="10"/>
      <c r="G6" s="11"/>
      <c r="H6" s="126" t="s">
        <v>7</v>
      </c>
      <c r="I6" s="127"/>
      <c r="J6" s="12">
        <v>42887</v>
      </c>
    </row>
    <row r="7" spans="1:11" ht="16.5" customHeight="1" x14ac:dyDescent="0.3">
      <c r="B7" s="60" t="s">
        <v>21</v>
      </c>
      <c r="C7" s="13">
        <v>22336</v>
      </c>
      <c r="D7" s="14"/>
      <c r="E7" s="128" t="s">
        <v>22</v>
      </c>
      <c r="F7" s="128"/>
      <c r="G7" s="128"/>
      <c r="H7" s="128"/>
      <c r="I7" s="129"/>
      <c r="J7" s="15">
        <v>49</v>
      </c>
    </row>
    <row r="8" spans="1:11" ht="18.75" x14ac:dyDescent="0.3">
      <c r="B8" s="59" t="s">
        <v>23</v>
      </c>
      <c r="C8" s="16"/>
      <c r="D8" s="17">
        <v>20</v>
      </c>
      <c r="E8" s="115"/>
      <c r="F8" s="116"/>
      <c r="G8" s="117" t="s">
        <v>24</v>
      </c>
      <c r="H8" s="117"/>
      <c r="I8" s="118"/>
      <c r="J8" s="15">
        <v>125</v>
      </c>
    </row>
    <row r="9" spans="1:11" ht="18.95" customHeight="1" x14ac:dyDescent="0.25">
      <c r="B9" s="7" t="s">
        <v>25</v>
      </c>
      <c r="C9" s="119"/>
      <c r="D9" s="120"/>
      <c r="E9" s="120"/>
      <c r="F9" s="120"/>
      <c r="G9" s="120"/>
      <c r="H9" s="120"/>
      <c r="I9" s="120"/>
      <c r="J9" s="121"/>
    </row>
    <row r="10" spans="1:11" ht="9.9499999999999993" customHeight="1" x14ac:dyDescent="0.25">
      <c r="B10" s="5"/>
      <c r="J10" s="5"/>
    </row>
    <row r="11" spans="1:11" ht="20.100000000000001" customHeight="1" x14ac:dyDescent="0.25">
      <c r="A11" s="19"/>
      <c r="B11" s="20" t="s">
        <v>26</v>
      </c>
      <c r="C11" s="19"/>
      <c r="D11" s="19"/>
      <c r="E11" s="139" t="s">
        <v>71</v>
      </c>
      <c r="F11" s="139" t="s">
        <v>73</v>
      </c>
      <c r="G11" s="22" t="s">
        <v>75</v>
      </c>
      <c r="H11" s="137" t="s">
        <v>71</v>
      </c>
      <c r="I11" s="19"/>
      <c r="J11" s="23" t="s">
        <v>9</v>
      </c>
      <c r="K11" s="19"/>
    </row>
    <row r="12" spans="1:11" ht="15" customHeight="1" x14ac:dyDescent="0.25">
      <c r="A12" s="19"/>
      <c r="B12" s="19" t="s">
        <v>27</v>
      </c>
      <c r="C12" s="19"/>
      <c r="D12" s="19" t="s">
        <v>28</v>
      </c>
      <c r="E12" s="140" t="s">
        <v>74</v>
      </c>
      <c r="F12" s="139" t="s">
        <v>72</v>
      </c>
      <c r="G12" s="22" t="s">
        <v>76</v>
      </c>
      <c r="H12" s="138" t="s">
        <v>70</v>
      </c>
      <c r="I12" s="21"/>
      <c r="J12" s="23" t="s">
        <v>77</v>
      </c>
      <c r="K12" s="19"/>
    </row>
    <row r="13" spans="1:11" ht="16.5" customHeight="1" x14ac:dyDescent="0.25">
      <c r="A13" s="24"/>
      <c r="B13" s="109" t="s">
        <v>10</v>
      </c>
      <c r="C13" s="109"/>
      <c r="D13" s="25">
        <v>20</v>
      </c>
      <c r="E13" s="26">
        <v>125</v>
      </c>
      <c r="F13" s="27">
        <v>98940</v>
      </c>
      <c r="G13" s="28">
        <f>(D13*E13)</f>
        <v>2500</v>
      </c>
      <c r="H13" s="29">
        <v>50</v>
      </c>
      <c r="I13" s="30"/>
      <c r="J13" s="31">
        <f>(D13*H13)</f>
        <v>1000</v>
      </c>
      <c r="K13" s="24"/>
    </row>
    <row r="14" spans="1:11" ht="16.5" customHeight="1" x14ac:dyDescent="0.25">
      <c r="A14" s="24"/>
      <c r="B14" s="110" t="s">
        <v>11</v>
      </c>
      <c r="C14" s="110"/>
      <c r="D14" s="25">
        <v>1</v>
      </c>
      <c r="E14" s="26">
        <v>350</v>
      </c>
      <c r="F14" s="27" t="s">
        <v>12</v>
      </c>
      <c r="G14" s="28">
        <f t="shared" ref="G14:G18" si="0">(D14*E14)</f>
        <v>350</v>
      </c>
      <c r="H14" s="29">
        <v>175</v>
      </c>
      <c r="I14" s="30"/>
      <c r="J14" s="31">
        <f t="shared" ref="J14:J18" si="1">(D14*H14)</f>
        <v>175</v>
      </c>
      <c r="K14" s="24"/>
    </row>
    <row r="15" spans="1:11" ht="16.5" customHeight="1" x14ac:dyDescent="0.25">
      <c r="A15" s="24"/>
      <c r="B15" s="110" t="s">
        <v>13</v>
      </c>
      <c r="C15" s="110"/>
      <c r="D15" s="25">
        <v>1</v>
      </c>
      <c r="E15" s="26">
        <v>125</v>
      </c>
      <c r="F15" s="27" t="s">
        <v>12</v>
      </c>
      <c r="G15" s="28">
        <f t="shared" si="0"/>
        <v>125</v>
      </c>
      <c r="H15" s="29">
        <v>65</v>
      </c>
      <c r="I15" s="30"/>
      <c r="J15" s="31">
        <f t="shared" si="1"/>
        <v>65</v>
      </c>
      <c r="K15" s="24"/>
    </row>
    <row r="16" spans="1:11" ht="16.5" customHeight="1" x14ac:dyDescent="0.25">
      <c r="A16" s="24"/>
      <c r="B16" s="109" t="s">
        <v>14</v>
      </c>
      <c r="C16" s="109"/>
      <c r="D16" s="25">
        <v>12</v>
      </c>
      <c r="E16" s="26">
        <v>75</v>
      </c>
      <c r="F16" s="27">
        <v>97110</v>
      </c>
      <c r="G16" s="28">
        <f t="shared" si="0"/>
        <v>900</v>
      </c>
      <c r="H16" s="29">
        <v>35</v>
      </c>
      <c r="I16" s="30"/>
      <c r="J16" s="31">
        <f t="shared" si="1"/>
        <v>420</v>
      </c>
      <c r="K16" s="24"/>
    </row>
    <row r="17" spans="1:46" ht="16.5" customHeight="1" x14ac:dyDescent="0.25">
      <c r="A17" s="24"/>
      <c r="B17" s="110"/>
      <c r="C17" s="110"/>
      <c r="D17" s="25"/>
      <c r="E17" s="26"/>
      <c r="F17" s="28"/>
      <c r="G17" s="28">
        <f t="shared" si="0"/>
        <v>0</v>
      </c>
      <c r="H17" s="29"/>
      <c r="I17" s="30"/>
      <c r="J17" s="31">
        <f t="shared" si="1"/>
        <v>0</v>
      </c>
      <c r="K17" s="24"/>
    </row>
    <row r="18" spans="1:46" ht="16.5" customHeight="1" x14ac:dyDescent="0.25">
      <c r="A18" s="32"/>
      <c r="B18" s="111"/>
      <c r="C18" s="111"/>
      <c r="D18" s="33"/>
      <c r="E18" s="34"/>
      <c r="F18" s="28"/>
      <c r="G18" s="28">
        <f t="shared" si="0"/>
        <v>0</v>
      </c>
      <c r="H18" s="29"/>
      <c r="I18" s="30"/>
      <c r="J18" s="31">
        <f t="shared" si="1"/>
        <v>0</v>
      </c>
      <c r="K18" s="32"/>
    </row>
    <row r="19" spans="1:46" s="7" customFormat="1" ht="18" customHeight="1" x14ac:dyDescent="0.25">
      <c r="A19" s="35"/>
      <c r="B19" s="36"/>
      <c r="C19" s="36"/>
      <c r="D19" s="36"/>
      <c r="E19" s="112" t="s">
        <v>78</v>
      </c>
      <c r="F19" s="112"/>
      <c r="G19" s="37">
        <f>SUM(G13:G18)</f>
        <v>3875</v>
      </c>
      <c r="H19" s="113" t="s">
        <v>79</v>
      </c>
      <c r="I19" s="113"/>
      <c r="J19" s="38">
        <f>SUM(J13:J18)</f>
        <v>1660</v>
      </c>
      <c r="K19" s="39"/>
    </row>
    <row r="20" spans="1:46" ht="9.9499999999999993" customHeight="1" x14ac:dyDescent="0.25">
      <c r="J20" s="41"/>
    </row>
    <row r="21" spans="1:46" s="43" customFormat="1" ht="24.95" customHeight="1" x14ac:dyDescent="0.2">
      <c r="A21" s="42"/>
      <c r="B21" s="114" t="s">
        <v>35</v>
      </c>
      <c r="C21" s="114"/>
      <c r="D21" s="114"/>
      <c r="E21" s="114"/>
      <c r="F21" s="114"/>
      <c r="G21" s="114"/>
      <c r="H21" s="114"/>
      <c r="I21" s="114"/>
      <c r="J21" s="114"/>
      <c r="K21" s="42"/>
    </row>
    <row r="22" spans="1:46" ht="26.25" x14ac:dyDescent="0.4">
      <c r="A22" s="44"/>
      <c r="B22" s="102" t="s">
        <v>36</v>
      </c>
      <c r="C22" s="102"/>
      <c r="D22" s="102"/>
      <c r="E22" s="102"/>
      <c r="F22" s="35"/>
      <c r="G22" s="103" t="s">
        <v>37</v>
      </c>
      <c r="H22" s="103"/>
      <c r="I22" s="103"/>
      <c r="J22" s="103"/>
      <c r="K22" s="44"/>
    </row>
    <row r="23" spans="1:46" ht="33" customHeight="1" x14ac:dyDescent="0.25">
      <c r="A23" s="44"/>
      <c r="B23" s="104">
        <f>+G19</f>
        <v>3875</v>
      </c>
      <c r="C23" s="105"/>
      <c r="D23" s="105"/>
      <c r="E23" s="105"/>
      <c r="F23" s="45"/>
      <c r="G23" s="106">
        <f>+J19</f>
        <v>1660</v>
      </c>
      <c r="H23" s="107"/>
      <c r="I23" s="107"/>
      <c r="J23" s="107"/>
      <c r="K23" s="44"/>
    </row>
    <row r="25" spans="1:46" s="48" customFormat="1" ht="29.1" customHeight="1" x14ac:dyDescent="0.2">
      <c r="A25" s="46"/>
      <c r="B25" s="84" t="s">
        <v>80</v>
      </c>
      <c r="C25" s="46"/>
      <c r="D25" s="46"/>
      <c r="E25" s="46"/>
      <c r="F25" s="47"/>
      <c r="G25" s="46"/>
      <c r="H25" s="108">
        <f>B23-G23-49</f>
        <v>2166</v>
      </c>
      <c r="I25" s="108"/>
      <c r="J25" s="108"/>
      <c r="K25" s="46"/>
    </row>
    <row r="26" spans="1:46" ht="18" customHeight="1" x14ac:dyDescent="0.25">
      <c r="B26" s="49" t="s">
        <v>39</v>
      </c>
    </row>
    <row r="27" spans="1:46" ht="8.1" customHeight="1" x14ac:dyDescent="0.25">
      <c r="B27" s="50"/>
    </row>
    <row r="28" spans="1:46" ht="64.5" customHeight="1" x14ac:dyDescent="0.25">
      <c r="B28" s="51"/>
      <c r="C28" s="100" t="s">
        <v>81</v>
      </c>
      <c r="D28" s="100"/>
      <c r="E28" s="100"/>
      <c r="F28" s="100"/>
      <c r="G28" s="100"/>
      <c r="H28" s="100"/>
      <c r="I28" s="100"/>
      <c r="J28" s="100"/>
      <c r="K28" s="52"/>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row>
    <row r="29" spans="1:46" ht="9" customHeight="1" x14ac:dyDescent="0.25">
      <c r="B29" s="54"/>
      <c r="C29" s="53"/>
      <c r="D29" s="53"/>
      <c r="E29" s="53"/>
      <c r="F29" s="53"/>
      <c r="G29" s="53"/>
      <c r="H29" s="53"/>
      <c r="I29" s="53"/>
      <c r="J29" s="55"/>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46" ht="63.95" customHeight="1" x14ac:dyDescent="0.25">
      <c r="B30" s="5"/>
      <c r="C30" s="100" t="s">
        <v>82</v>
      </c>
      <c r="D30" s="100"/>
      <c r="E30" s="100"/>
      <c r="F30" s="100"/>
      <c r="G30" s="100"/>
      <c r="H30" s="100"/>
      <c r="I30" s="100"/>
      <c r="J30" s="100"/>
      <c r="K30" s="52"/>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row>
    <row r="31" spans="1:46" ht="9" customHeight="1" x14ac:dyDescent="0.25">
      <c r="B31" s="54"/>
      <c r="C31" s="53"/>
      <c r="D31" s="53"/>
      <c r="E31" s="53"/>
      <c r="F31" s="53"/>
      <c r="G31" s="53"/>
      <c r="H31" s="53"/>
      <c r="I31" s="53"/>
      <c r="J31" s="55"/>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46" ht="180" customHeight="1" x14ac:dyDescent="0.25">
      <c r="B32" s="51"/>
      <c r="C32" s="101" t="s">
        <v>42</v>
      </c>
      <c r="D32" s="101"/>
      <c r="E32" s="101"/>
      <c r="F32" s="101"/>
      <c r="G32" s="101"/>
      <c r="H32" s="101"/>
      <c r="I32" s="101"/>
      <c r="J32" s="101"/>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row>
    <row r="33" spans="2:46" ht="9" customHeight="1" x14ac:dyDescent="0.25">
      <c r="B33" s="54"/>
      <c r="C33" s="53"/>
      <c r="D33" s="53"/>
      <c r="E33" s="53"/>
      <c r="F33" s="53"/>
      <c r="G33" s="53"/>
      <c r="H33" s="53"/>
      <c r="I33" s="53"/>
      <c r="J33" s="55"/>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2:46" ht="39" customHeight="1" x14ac:dyDescent="0.25">
      <c r="B34" s="5"/>
      <c r="C34" s="101" t="s">
        <v>83</v>
      </c>
      <c r="D34" s="101"/>
      <c r="E34" s="101"/>
      <c r="F34" s="101"/>
      <c r="G34" s="101"/>
      <c r="H34" s="101"/>
      <c r="I34" s="101"/>
      <c r="J34" s="101"/>
      <c r="K34" s="52"/>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row>
    <row r="35" spans="2:46" x14ac:dyDescent="0.25">
      <c r="B35" s="50"/>
    </row>
    <row r="36" spans="2:46" ht="18" customHeight="1" x14ac:dyDescent="0.25">
      <c r="B36" s="62" t="s">
        <v>44</v>
      </c>
    </row>
    <row r="37" spans="2:46" ht="45.95" customHeight="1" x14ac:dyDescent="0.25">
      <c r="B37" s="100" t="s">
        <v>84</v>
      </c>
      <c r="C37" s="100"/>
      <c r="D37" s="100"/>
      <c r="E37" s="100"/>
      <c r="F37" s="100"/>
      <c r="G37" s="100"/>
      <c r="H37" s="100"/>
      <c r="I37" s="100"/>
      <c r="J37" s="100"/>
    </row>
    <row r="38" spans="2:46" x14ac:dyDescent="0.25">
      <c r="B38" s="50"/>
    </row>
    <row r="39" spans="2:46" ht="11.1" customHeight="1" x14ac:dyDescent="0.25">
      <c r="B39" s="50" t="s">
        <v>46</v>
      </c>
    </row>
    <row r="40" spans="2:46" ht="12" customHeight="1" x14ac:dyDescent="0.25">
      <c r="B40" s="50"/>
    </row>
    <row r="41" spans="2:46" ht="12" customHeight="1" x14ac:dyDescent="0.25">
      <c r="B41" s="50" t="s">
        <v>47</v>
      </c>
    </row>
    <row r="42" spans="2:46" s="57" customFormat="1" ht="15.95" customHeight="1" x14ac:dyDescent="0.2">
      <c r="B42" s="56" t="s">
        <v>48</v>
      </c>
      <c r="J42" s="58"/>
    </row>
    <row r="43" spans="2:46" ht="12" customHeight="1" x14ac:dyDescent="0.25">
      <c r="B43" s="50"/>
    </row>
    <row r="44" spans="2:46" x14ac:dyDescent="0.25">
      <c r="B44" s="50" t="s">
        <v>49</v>
      </c>
    </row>
  </sheetData>
  <sheetProtection selectLockedCells="1"/>
  <mergeCells count="28">
    <mergeCell ref="E7:I7"/>
    <mergeCell ref="B1:E1"/>
    <mergeCell ref="G1:H1"/>
    <mergeCell ref="F4:J5"/>
    <mergeCell ref="B5:E5"/>
    <mergeCell ref="H6:I6"/>
    <mergeCell ref="B21:J21"/>
    <mergeCell ref="E8:F8"/>
    <mergeCell ref="G8:I8"/>
    <mergeCell ref="C9:J9"/>
    <mergeCell ref="B13:C13"/>
    <mergeCell ref="B14:C14"/>
    <mergeCell ref="B15:C15"/>
    <mergeCell ref="B16:C16"/>
    <mergeCell ref="B17:C17"/>
    <mergeCell ref="B18:C18"/>
    <mergeCell ref="E19:F19"/>
    <mergeCell ref="H19:I19"/>
    <mergeCell ref="C30:J30"/>
    <mergeCell ref="C32:J32"/>
    <mergeCell ref="C34:J34"/>
    <mergeCell ref="B37:J37"/>
    <mergeCell ref="B22:E22"/>
    <mergeCell ref="G22:J22"/>
    <mergeCell ref="B23:E23"/>
    <mergeCell ref="G23:J23"/>
    <mergeCell ref="H25:J25"/>
    <mergeCell ref="C28:J28"/>
  </mergeCells>
  <dataValidations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D15:D17" xr:uid="{5ABB5E8D-D4F4-CF45-88FE-23B856965FBD}">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E5B9-01A2-5B41-A866-2F128BC90AB3}">
  <sheetPr>
    <tabColor theme="4"/>
    <pageSetUpPr autoPageBreaks="0"/>
  </sheetPr>
  <dimension ref="A1:AT52"/>
  <sheetViews>
    <sheetView showGridLines="0" view="pageLayout" topLeftCell="A8" zoomScale="130" zoomScaleNormal="160" zoomScalePageLayoutView="130" workbookViewId="0">
      <selection activeCell="B29" sqref="B29:J29"/>
    </sheetView>
  </sheetViews>
  <sheetFormatPr defaultColWidth="9" defaultRowHeight="15.75" x14ac:dyDescent="0.25"/>
  <cols>
    <col min="1" max="1" width="1" style="5" customWidth="1"/>
    <col min="2" max="2" width="15.1640625" style="40" customWidth="1"/>
    <col min="3" max="3" width="14.6640625" style="5" customWidth="1"/>
    <col min="4" max="4" width="7" style="5" customWidth="1"/>
    <col min="5" max="5" width="13.33203125" style="5" customWidth="1"/>
    <col min="6" max="6" width="12.6640625" style="5" customWidth="1"/>
    <col min="7" max="7" width="12.83203125" style="5" customWidth="1"/>
    <col min="8" max="8" width="12.6640625" style="5" customWidth="1"/>
    <col min="9" max="9" width="3.6640625" style="5" customWidth="1"/>
    <col min="10" max="10" width="12.1640625" style="40" customWidth="1"/>
    <col min="11" max="11" width="1" style="5" customWidth="1"/>
    <col min="12" max="12" width="3.6640625" style="5" customWidth="1"/>
    <col min="13" max="16384" width="9" style="5"/>
  </cols>
  <sheetData>
    <row r="1" spans="1:11" ht="22.5" customHeight="1" x14ac:dyDescent="0.25">
      <c r="A1" s="1"/>
      <c r="B1" s="122" t="s">
        <v>19</v>
      </c>
      <c r="C1" s="122"/>
      <c r="D1" s="122"/>
      <c r="E1" s="122"/>
      <c r="F1" s="1"/>
      <c r="G1" s="123"/>
      <c r="H1" s="123"/>
      <c r="I1" s="3"/>
      <c r="J1" s="4"/>
      <c r="K1" s="1" t="s">
        <v>1</v>
      </c>
    </row>
    <row r="2" spans="1:11" ht="22.5" customHeight="1" x14ac:dyDescent="0.25">
      <c r="A2" s="1"/>
      <c r="B2" s="2" t="s">
        <v>15</v>
      </c>
      <c r="C2" s="2"/>
      <c r="D2" s="2"/>
      <c r="E2" s="2"/>
      <c r="F2" s="1"/>
      <c r="G2" s="3"/>
      <c r="H2" s="3"/>
      <c r="I2" s="3"/>
      <c r="J2" s="4"/>
      <c r="K2" s="1"/>
    </row>
    <row r="3" spans="1:11" ht="22.5" customHeight="1" x14ac:dyDescent="0.25">
      <c r="A3" s="1"/>
      <c r="B3" s="2" t="s">
        <v>16</v>
      </c>
      <c r="C3" s="2"/>
      <c r="D3" s="2"/>
      <c r="E3" s="2"/>
      <c r="F3" s="1"/>
      <c r="G3" s="3"/>
      <c r="H3" s="3"/>
      <c r="I3" s="3"/>
      <c r="J3" s="4"/>
      <c r="K3" s="1"/>
    </row>
    <row r="4" spans="1:11" ht="22.5" customHeight="1" x14ac:dyDescent="0.25">
      <c r="A4" s="1"/>
      <c r="B4" s="2"/>
      <c r="C4" s="2"/>
      <c r="D4" s="2"/>
      <c r="E4" s="2"/>
      <c r="F4" s="124" t="s">
        <v>18</v>
      </c>
      <c r="G4" s="124"/>
      <c r="H4" s="124"/>
      <c r="I4" s="124"/>
      <c r="J4" s="124"/>
      <c r="K4" s="1"/>
    </row>
    <row r="5" spans="1:11" ht="23.25" customHeight="1" x14ac:dyDescent="0.25">
      <c r="A5" s="6"/>
      <c r="B5" s="125" t="s">
        <v>17</v>
      </c>
      <c r="C5" s="125"/>
      <c r="D5" s="125"/>
      <c r="E5" s="125"/>
      <c r="F5" s="124"/>
      <c r="G5" s="124"/>
      <c r="H5" s="124"/>
      <c r="I5" s="124"/>
      <c r="J5" s="124"/>
      <c r="K5" s="6"/>
    </row>
    <row r="6" spans="1:11" ht="18.75" x14ac:dyDescent="0.3">
      <c r="B6" s="7" t="s">
        <v>20</v>
      </c>
      <c r="C6" s="8" t="s">
        <v>6</v>
      </c>
      <c r="D6" s="9"/>
      <c r="E6" s="10"/>
      <c r="F6" s="10"/>
      <c r="G6" s="11"/>
      <c r="H6" s="126" t="s">
        <v>7</v>
      </c>
      <c r="I6" s="127"/>
      <c r="J6" s="12">
        <v>42887</v>
      </c>
    </row>
    <row r="7" spans="1:11" ht="16.5" customHeight="1" x14ac:dyDescent="0.3">
      <c r="B7" s="60" t="s">
        <v>21</v>
      </c>
      <c r="C7" s="13">
        <v>22336</v>
      </c>
      <c r="D7" s="14"/>
      <c r="E7" s="128" t="s">
        <v>22</v>
      </c>
      <c r="F7" s="128"/>
      <c r="G7" s="128"/>
      <c r="H7" s="128"/>
      <c r="I7" s="129"/>
      <c r="J7" s="15">
        <v>49</v>
      </c>
    </row>
    <row r="8" spans="1:11" ht="18.75" x14ac:dyDescent="0.3">
      <c r="B8" s="59" t="s">
        <v>23</v>
      </c>
      <c r="C8" s="16"/>
      <c r="D8" s="17">
        <v>20</v>
      </c>
      <c r="E8" s="115"/>
      <c r="F8" s="116"/>
      <c r="G8" s="117" t="s">
        <v>24</v>
      </c>
      <c r="H8" s="117"/>
      <c r="I8" s="118"/>
      <c r="J8" s="15">
        <v>125</v>
      </c>
    </row>
    <row r="9" spans="1:11" ht="18.95" customHeight="1" x14ac:dyDescent="0.25">
      <c r="B9" s="7" t="s">
        <v>25</v>
      </c>
      <c r="C9" s="119"/>
      <c r="D9" s="120"/>
      <c r="E9" s="120"/>
      <c r="F9" s="120"/>
      <c r="G9" s="120"/>
      <c r="H9" s="120"/>
      <c r="I9" s="120"/>
      <c r="J9" s="121"/>
    </row>
    <row r="10" spans="1:11" ht="6.95" customHeight="1" x14ac:dyDescent="0.25">
      <c r="B10" s="7"/>
      <c r="C10" s="63"/>
      <c r="D10" s="63"/>
      <c r="E10" s="63"/>
      <c r="F10" s="63"/>
      <c r="G10" s="63"/>
      <c r="H10" s="63"/>
      <c r="I10" s="63"/>
      <c r="J10" s="63"/>
    </row>
    <row r="11" spans="1:11" ht="20.100000000000001" customHeight="1" x14ac:dyDescent="0.25">
      <c r="A11" s="19"/>
      <c r="B11" s="20" t="s">
        <v>50</v>
      </c>
      <c r="C11" s="42"/>
      <c r="D11" s="19"/>
      <c r="E11" s="21"/>
      <c r="F11" s="19"/>
      <c r="G11" s="82" t="s">
        <v>61</v>
      </c>
      <c r="H11" s="19"/>
      <c r="I11" s="19"/>
      <c r="J11" s="64"/>
      <c r="K11" s="19"/>
    </row>
    <row r="12" spans="1:11" ht="15" customHeight="1" x14ac:dyDescent="0.25">
      <c r="A12" s="19"/>
      <c r="B12" s="19" t="s">
        <v>27</v>
      </c>
      <c r="C12" s="19"/>
      <c r="D12" s="19"/>
      <c r="E12" s="21" t="s">
        <v>60</v>
      </c>
      <c r="F12" s="19" t="s">
        <v>1</v>
      </c>
      <c r="G12" s="83" t="s">
        <v>62</v>
      </c>
      <c r="H12" s="19"/>
      <c r="I12" s="19"/>
      <c r="J12" s="64" t="s">
        <v>51</v>
      </c>
      <c r="K12" s="19"/>
    </row>
    <row r="13" spans="1:11" ht="16.5" customHeight="1" x14ac:dyDescent="0.25">
      <c r="A13" s="24"/>
      <c r="B13" s="131" t="s">
        <v>52</v>
      </c>
      <c r="C13" s="131"/>
      <c r="D13" s="131"/>
      <c r="E13" s="66">
        <v>20</v>
      </c>
      <c r="F13" s="32"/>
      <c r="G13" s="67">
        <v>30</v>
      </c>
      <c r="H13" s="68"/>
      <c r="I13" s="68"/>
      <c r="J13" s="69">
        <f t="shared" ref="J13" si="0">(E13*G13)</f>
        <v>600</v>
      </c>
      <c r="K13" s="24"/>
    </row>
    <row r="14" spans="1:11" s="7" customFormat="1" ht="18" customHeight="1" x14ac:dyDescent="0.25">
      <c r="A14" s="35"/>
      <c r="B14" s="35"/>
      <c r="C14" s="35"/>
      <c r="D14" s="35"/>
      <c r="E14" s="35"/>
      <c r="F14" s="35"/>
      <c r="G14" s="132" t="s">
        <v>53</v>
      </c>
      <c r="H14" s="132"/>
      <c r="I14" s="132"/>
      <c r="J14" s="70">
        <f>SUM(J13:J13)</f>
        <v>600</v>
      </c>
      <c r="K14" s="71"/>
    </row>
    <row r="15" spans="1:11" ht="9.9499999999999993" customHeight="1" x14ac:dyDescent="0.25">
      <c r="B15" s="5"/>
      <c r="J15" s="5"/>
    </row>
    <row r="16" spans="1:11" ht="6.95" customHeight="1" x14ac:dyDescent="0.25">
      <c r="B16" s="5"/>
      <c r="J16" s="5"/>
    </row>
    <row r="17" spans="1:11" ht="15" customHeight="1" x14ac:dyDescent="0.25">
      <c r="A17" s="19"/>
      <c r="B17" s="20" t="s">
        <v>26</v>
      </c>
      <c r="C17" s="19"/>
      <c r="D17" s="19"/>
      <c r="E17" s="21"/>
      <c r="F17" s="19"/>
      <c r="G17" s="22" t="s">
        <v>29</v>
      </c>
      <c r="H17" s="19"/>
      <c r="I17" s="19"/>
      <c r="J17" s="23" t="s">
        <v>8</v>
      </c>
      <c r="K17" s="19"/>
    </row>
    <row r="18" spans="1:11" ht="16.5" customHeight="1" x14ac:dyDescent="0.25">
      <c r="A18" s="19"/>
      <c r="B18" s="19" t="s">
        <v>27</v>
      </c>
      <c r="C18" s="19"/>
      <c r="D18" s="19" t="s">
        <v>28</v>
      </c>
      <c r="E18" s="61" t="s">
        <v>29</v>
      </c>
      <c r="F18" s="21" t="s">
        <v>30</v>
      </c>
      <c r="G18" s="22" t="s">
        <v>9</v>
      </c>
      <c r="H18" s="61" t="s">
        <v>31</v>
      </c>
      <c r="I18" s="21"/>
      <c r="J18" s="23" t="s">
        <v>32</v>
      </c>
      <c r="K18" s="19"/>
    </row>
    <row r="19" spans="1:11" ht="16.5" customHeight="1" x14ac:dyDescent="0.25">
      <c r="A19" s="24"/>
      <c r="B19" s="72" t="s">
        <v>54</v>
      </c>
      <c r="C19" s="72"/>
      <c r="D19" s="73">
        <v>1</v>
      </c>
      <c r="E19" s="74">
        <v>130</v>
      </c>
      <c r="F19" s="75">
        <v>99201</v>
      </c>
      <c r="G19" s="76">
        <f t="shared" ref="G19" si="1">(D19*E19)</f>
        <v>130</v>
      </c>
      <c r="H19" s="77">
        <v>80</v>
      </c>
      <c r="I19" s="69"/>
      <c r="J19" s="78">
        <f t="shared" ref="J19:J20" si="2">(D19*H19)</f>
        <v>80</v>
      </c>
      <c r="K19" s="24"/>
    </row>
    <row r="20" spans="1:11" ht="16.5" customHeight="1" x14ac:dyDescent="0.25">
      <c r="A20" s="24"/>
      <c r="B20" s="72" t="s">
        <v>55</v>
      </c>
      <c r="C20" s="72"/>
      <c r="D20" s="73">
        <v>1</v>
      </c>
      <c r="E20" s="74">
        <v>250</v>
      </c>
      <c r="F20" s="75" t="s">
        <v>56</v>
      </c>
      <c r="G20" s="76">
        <f>(D20*E20)</f>
        <v>250</v>
      </c>
      <c r="H20" s="77">
        <v>180</v>
      </c>
      <c r="I20" s="69"/>
      <c r="J20" s="78">
        <f t="shared" si="2"/>
        <v>180</v>
      </c>
      <c r="K20" s="24"/>
    </row>
    <row r="21" spans="1:11" ht="16.5" customHeight="1" x14ac:dyDescent="0.25">
      <c r="A21" s="24"/>
      <c r="B21" s="133" t="s">
        <v>57</v>
      </c>
      <c r="C21" s="133"/>
      <c r="D21" s="73">
        <v>20</v>
      </c>
      <c r="E21" s="67">
        <v>20</v>
      </c>
      <c r="F21" s="75">
        <v>97010</v>
      </c>
      <c r="G21" s="76">
        <f>(D21*E21)</f>
        <v>400</v>
      </c>
      <c r="H21" s="77">
        <v>10</v>
      </c>
      <c r="I21" s="69"/>
      <c r="J21" s="78">
        <f>(D21*H21)</f>
        <v>200</v>
      </c>
      <c r="K21" s="24"/>
    </row>
    <row r="22" spans="1:11" ht="16.5" customHeight="1" x14ac:dyDescent="0.25">
      <c r="A22" s="24"/>
      <c r="B22" s="130" t="s">
        <v>58</v>
      </c>
      <c r="C22" s="130"/>
      <c r="D22" s="73">
        <v>20</v>
      </c>
      <c r="E22" s="67">
        <v>30</v>
      </c>
      <c r="F22" s="75">
        <v>97012</v>
      </c>
      <c r="G22" s="76">
        <f t="shared" ref="G22" si="3">(D22*E22)</f>
        <v>600</v>
      </c>
      <c r="H22" s="77">
        <v>10</v>
      </c>
      <c r="I22" s="69"/>
      <c r="J22" s="78">
        <f t="shared" ref="J22" si="4">(D22*H22)</f>
        <v>200</v>
      </c>
      <c r="K22" s="24"/>
    </row>
    <row r="23" spans="1:11" ht="16.5" customHeight="1" x14ac:dyDescent="0.25">
      <c r="A23" s="24"/>
      <c r="B23" s="130" t="s">
        <v>59</v>
      </c>
      <c r="C23" s="130"/>
      <c r="D23" s="73">
        <v>20</v>
      </c>
      <c r="E23" s="67">
        <v>75</v>
      </c>
      <c r="F23" s="75">
        <v>97014</v>
      </c>
      <c r="G23" s="76">
        <f>(D23*E23)</f>
        <v>1500</v>
      </c>
      <c r="H23" s="77">
        <v>10</v>
      </c>
      <c r="I23" s="69"/>
      <c r="J23" s="78">
        <f>(D23*H23)</f>
        <v>200</v>
      </c>
      <c r="K23" s="24"/>
    </row>
    <row r="24" spans="1:11" ht="16.5" customHeight="1" x14ac:dyDescent="0.25">
      <c r="A24" s="24"/>
      <c r="B24" s="79"/>
      <c r="C24" s="79"/>
      <c r="D24" s="73"/>
      <c r="E24" s="67"/>
      <c r="F24" s="75"/>
      <c r="G24" s="76">
        <f t="shared" ref="G24:G26" si="5">(D24*E24)</f>
        <v>0</v>
      </c>
      <c r="H24" s="77"/>
      <c r="I24" s="69"/>
      <c r="J24" s="78">
        <f t="shared" ref="J24:J26" si="6">(D24*H24)</f>
        <v>0</v>
      </c>
      <c r="K24" s="24"/>
    </row>
    <row r="25" spans="1:11" ht="16.5" customHeight="1" x14ac:dyDescent="0.25">
      <c r="A25" s="24"/>
      <c r="B25" s="79"/>
      <c r="C25" s="79"/>
      <c r="D25" s="73"/>
      <c r="E25" s="67"/>
      <c r="F25" s="75"/>
      <c r="G25" s="76">
        <f t="shared" si="5"/>
        <v>0</v>
      </c>
      <c r="H25" s="77"/>
      <c r="I25" s="69"/>
      <c r="J25" s="78">
        <f t="shared" si="6"/>
        <v>0</v>
      </c>
      <c r="K25" s="24"/>
    </row>
    <row r="26" spans="1:11" ht="16.5" customHeight="1" x14ac:dyDescent="0.25">
      <c r="A26" s="24"/>
      <c r="B26" s="79"/>
      <c r="C26" s="79"/>
      <c r="D26" s="73"/>
      <c r="E26" s="67"/>
      <c r="F26" s="75"/>
      <c r="G26" s="76">
        <f t="shared" si="5"/>
        <v>0</v>
      </c>
      <c r="H26" s="77"/>
      <c r="I26" s="69"/>
      <c r="J26" s="78">
        <f t="shared" si="6"/>
        <v>0</v>
      </c>
      <c r="K26" s="24"/>
    </row>
    <row r="27" spans="1:11" s="7" customFormat="1" ht="18" customHeight="1" x14ac:dyDescent="0.25">
      <c r="A27" s="35"/>
      <c r="B27" s="35"/>
      <c r="C27" s="35"/>
      <c r="D27" s="35"/>
      <c r="E27" s="112" t="s">
        <v>33</v>
      </c>
      <c r="F27" s="112"/>
      <c r="G27" s="80">
        <f>SUM(G20:G26)</f>
        <v>2750</v>
      </c>
      <c r="H27" s="113" t="s">
        <v>34</v>
      </c>
      <c r="I27" s="113"/>
      <c r="J27" s="81">
        <f>SUM(J20:J26)</f>
        <v>780</v>
      </c>
      <c r="K27" s="39"/>
    </row>
    <row r="28" spans="1:11" ht="9.9499999999999993" customHeight="1" x14ac:dyDescent="0.25">
      <c r="J28" s="41"/>
    </row>
    <row r="29" spans="1:11" s="43" customFormat="1" ht="24.95" customHeight="1" x14ac:dyDescent="0.2">
      <c r="A29" s="42"/>
      <c r="B29" s="114" t="s">
        <v>35</v>
      </c>
      <c r="C29" s="114"/>
      <c r="D29" s="114"/>
      <c r="E29" s="114"/>
      <c r="F29" s="114"/>
      <c r="G29" s="114"/>
      <c r="H29" s="114"/>
      <c r="I29" s="114"/>
      <c r="J29" s="114"/>
      <c r="K29" s="42"/>
    </row>
    <row r="30" spans="1:11" ht="26.25" x14ac:dyDescent="0.4">
      <c r="A30" s="44"/>
      <c r="B30" s="102" t="s">
        <v>36</v>
      </c>
      <c r="C30" s="102"/>
      <c r="D30" s="102"/>
      <c r="E30" s="102"/>
      <c r="F30" s="35"/>
      <c r="G30" s="103" t="s">
        <v>37</v>
      </c>
      <c r="H30" s="103"/>
      <c r="I30" s="103"/>
      <c r="J30" s="103"/>
      <c r="K30" s="44"/>
    </row>
    <row r="31" spans="1:11" ht="33" customHeight="1" x14ac:dyDescent="0.25">
      <c r="A31" s="44"/>
      <c r="B31" s="104">
        <f>J14+G27</f>
        <v>3350</v>
      </c>
      <c r="C31" s="105"/>
      <c r="D31" s="105"/>
      <c r="E31" s="105"/>
      <c r="F31" s="45"/>
      <c r="G31" s="106">
        <f>J14+J27</f>
        <v>1380</v>
      </c>
      <c r="H31" s="107"/>
      <c r="I31" s="107"/>
      <c r="J31" s="107"/>
      <c r="K31" s="44"/>
    </row>
    <row r="33" spans="1:46" s="48" customFormat="1" ht="29.1" customHeight="1" x14ac:dyDescent="0.2">
      <c r="A33" s="46"/>
      <c r="B33" s="84" t="s">
        <v>38</v>
      </c>
      <c r="C33" s="46"/>
      <c r="D33" s="46"/>
      <c r="E33" s="46"/>
      <c r="F33" s="47"/>
      <c r="G33" s="46"/>
      <c r="H33" s="108">
        <f>B31-G31-49</f>
        <v>1921</v>
      </c>
      <c r="I33" s="108"/>
      <c r="J33" s="108"/>
      <c r="K33" s="46"/>
    </row>
    <row r="34" spans="1:46" ht="18" customHeight="1" x14ac:dyDescent="0.25">
      <c r="B34" s="49" t="s">
        <v>39</v>
      </c>
    </row>
    <row r="35" spans="1:46" ht="8.1" customHeight="1" x14ac:dyDescent="0.25">
      <c r="B35" s="50"/>
    </row>
    <row r="36" spans="1:46" ht="51" customHeight="1" x14ac:dyDescent="0.25">
      <c r="B36" s="51"/>
      <c r="C36" s="100" t="s">
        <v>40</v>
      </c>
      <c r="D36" s="100"/>
      <c r="E36" s="100"/>
      <c r="F36" s="100"/>
      <c r="G36" s="100"/>
      <c r="H36" s="100"/>
      <c r="I36" s="100"/>
      <c r="J36" s="100"/>
      <c r="K36" s="52"/>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row>
    <row r="37" spans="1:46" ht="9" customHeight="1" x14ac:dyDescent="0.25">
      <c r="B37" s="54"/>
      <c r="C37" s="53"/>
      <c r="D37" s="53"/>
      <c r="E37" s="53"/>
      <c r="F37" s="53"/>
      <c r="G37" s="53"/>
      <c r="H37" s="53"/>
      <c r="I37" s="53"/>
      <c r="J37" s="55"/>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row>
    <row r="38" spans="1:46" ht="63.95" customHeight="1" x14ac:dyDescent="0.25">
      <c r="B38" s="5"/>
      <c r="C38" s="100" t="s">
        <v>41</v>
      </c>
      <c r="D38" s="100"/>
      <c r="E38" s="100"/>
      <c r="F38" s="100"/>
      <c r="G38" s="100"/>
      <c r="H38" s="100"/>
      <c r="I38" s="100"/>
      <c r="J38" s="100"/>
      <c r="K38" s="52"/>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row>
    <row r="39" spans="1:46" ht="9" customHeight="1" x14ac:dyDescent="0.25">
      <c r="B39" s="54"/>
      <c r="C39" s="53"/>
      <c r="D39" s="53"/>
      <c r="E39" s="53"/>
      <c r="F39" s="53"/>
      <c r="G39" s="53"/>
      <c r="H39" s="53"/>
      <c r="I39" s="53"/>
      <c r="J39" s="55"/>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row>
    <row r="40" spans="1:46" ht="180" customHeight="1" x14ac:dyDescent="0.25">
      <c r="B40" s="51"/>
      <c r="C40" s="101" t="s">
        <v>42</v>
      </c>
      <c r="D40" s="101"/>
      <c r="E40" s="101"/>
      <c r="F40" s="101"/>
      <c r="G40" s="101"/>
      <c r="H40" s="101"/>
      <c r="I40" s="101"/>
      <c r="J40" s="101"/>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row>
    <row r="41" spans="1:46" ht="9" customHeight="1" x14ac:dyDescent="0.25">
      <c r="B41" s="54"/>
      <c r="C41" s="53"/>
      <c r="D41" s="53"/>
      <c r="E41" s="53"/>
      <c r="F41" s="53"/>
      <c r="G41" s="53"/>
      <c r="H41" s="53"/>
      <c r="I41" s="53"/>
      <c r="J41" s="55"/>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row>
    <row r="42" spans="1:46" ht="39" customHeight="1" x14ac:dyDescent="0.25">
      <c r="B42" s="5"/>
      <c r="C42" s="101" t="s">
        <v>43</v>
      </c>
      <c r="D42" s="101"/>
      <c r="E42" s="101"/>
      <c r="F42" s="101"/>
      <c r="G42" s="101"/>
      <c r="H42" s="101"/>
      <c r="I42" s="101"/>
      <c r="J42" s="101"/>
      <c r="K42" s="52"/>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row>
    <row r="43" spans="1:46" x14ac:dyDescent="0.25">
      <c r="B43" s="50"/>
    </row>
    <row r="44" spans="1:46" ht="18" customHeight="1" x14ac:dyDescent="0.25">
      <c r="B44" s="62" t="s">
        <v>44</v>
      </c>
    </row>
    <row r="45" spans="1:46" ht="45.95" customHeight="1" x14ac:dyDescent="0.25">
      <c r="B45" s="100" t="s">
        <v>45</v>
      </c>
      <c r="C45" s="100"/>
      <c r="D45" s="100"/>
      <c r="E45" s="100"/>
      <c r="F45" s="100"/>
      <c r="G45" s="100"/>
      <c r="H45" s="100"/>
      <c r="I45" s="100"/>
      <c r="J45" s="100"/>
    </row>
    <row r="46" spans="1:46" x14ac:dyDescent="0.25">
      <c r="B46" s="50"/>
    </row>
    <row r="47" spans="1:46" ht="11.1" customHeight="1" x14ac:dyDescent="0.25">
      <c r="B47" s="50" t="s">
        <v>46</v>
      </c>
    </row>
    <row r="48" spans="1:46" ht="12" customHeight="1" x14ac:dyDescent="0.25">
      <c r="B48" s="50"/>
    </row>
    <row r="49" spans="2:10" ht="12" customHeight="1" x14ac:dyDescent="0.25">
      <c r="B49" s="50" t="s">
        <v>47</v>
      </c>
    </row>
    <row r="50" spans="2:10" s="57" customFormat="1" ht="15.95" customHeight="1" x14ac:dyDescent="0.2">
      <c r="B50" s="56" t="s">
        <v>48</v>
      </c>
      <c r="J50" s="58"/>
    </row>
    <row r="51" spans="2:10" ht="12" customHeight="1" x14ac:dyDescent="0.25">
      <c r="B51" s="50"/>
    </row>
    <row r="52" spans="2:10" x14ac:dyDescent="0.25">
      <c r="B52" s="50" t="s">
        <v>49</v>
      </c>
    </row>
  </sheetData>
  <sheetProtection selectLockedCells="1"/>
  <mergeCells count="27">
    <mergeCell ref="E7:I7"/>
    <mergeCell ref="B1:E1"/>
    <mergeCell ref="G1:H1"/>
    <mergeCell ref="F4:J5"/>
    <mergeCell ref="B5:E5"/>
    <mergeCell ref="H6:I6"/>
    <mergeCell ref="B30:E30"/>
    <mergeCell ref="G30:J30"/>
    <mergeCell ref="E8:F8"/>
    <mergeCell ref="G8:I8"/>
    <mergeCell ref="C9:J9"/>
    <mergeCell ref="B13:D13"/>
    <mergeCell ref="G14:I14"/>
    <mergeCell ref="B21:C21"/>
    <mergeCell ref="B22:C22"/>
    <mergeCell ref="B23:C23"/>
    <mergeCell ref="E27:F27"/>
    <mergeCell ref="H27:I27"/>
    <mergeCell ref="B29:J29"/>
    <mergeCell ref="C42:J42"/>
    <mergeCell ref="B45:J45"/>
    <mergeCell ref="B31:E31"/>
    <mergeCell ref="G31:J31"/>
    <mergeCell ref="H33:J33"/>
    <mergeCell ref="C36:J36"/>
    <mergeCell ref="C38:J38"/>
    <mergeCell ref="C40:J40"/>
  </mergeCells>
  <dataValidations disablePrompts="1"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D23" xr:uid="{D95740F9-C2C5-4648-8A40-B335AA80C997}">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60BF-1731-9249-BEF7-3C32A228D588}">
  <sheetPr>
    <tabColor theme="4"/>
    <pageSetUpPr autoPageBreaks="0"/>
  </sheetPr>
  <dimension ref="A1:AT55"/>
  <sheetViews>
    <sheetView showGridLines="0" showWhiteSpace="0" view="pageLayout" zoomScale="130" zoomScaleNormal="160" zoomScalePageLayoutView="130" workbookViewId="0">
      <selection activeCell="B32" sqref="B32:J32"/>
    </sheetView>
  </sheetViews>
  <sheetFormatPr defaultColWidth="9" defaultRowHeight="15.75" x14ac:dyDescent="0.25"/>
  <cols>
    <col min="1" max="1" width="1" style="5" customWidth="1"/>
    <col min="2" max="2" width="15.1640625" style="40" customWidth="1"/>
    <col min="3" max="3" width="14.6640625" style="5" customWidth="1"/>
    <col min="4" max="4" width="7" style="5" customWidth="1"/>
    <col min="5" max="5" width="13.33203125" style="5" customWidth="1"/>
    <col min="6" max="6" width="12.6640625" style="5" customWidth="1"/>
    <col min="7" max="7" width="12.83203125" style="5" customWidth="1"/>
    <col min="8" max="8" width="12.6640625" style="5" customWidth="1"/>
    <col min="9" max="9" width="3.6640625" style="5" customWidth="1"/>
    <col min="10" max="10" width="12.1640625" style="40" customWidth="1"/>
    <col min="11" max="11" width="1" style="5" customWidth="1"/>
    <col min="12" max="12" width="3.6640625" style="5" customWidth="1"/>
    <col min="13" max="16384" width="9" style="5"/>
  </cols>
  <sheetData>
    <row r="1" spans="1:11" ht="22.5" customHeight="1" x14ac:dyDescent="0.25">
      <c r="A1" s="1"/>
      <c r="B1" s="122" t="s">
        <v>0</v>
      </c>
      <c r="C1" s="122"/>
      <c r="D1" s="122"/>
      <c r="E1" s="122"/>
      <c r="F1" s="1"/>
      <c r="G1" s="123"/>
      <c r="H1" s="123"/>
      <c r="I1" s="3"/>
      <c r="J1" s="4"/>
      <c r="K1" s="1" t="s">
        <v>1</v>
      </c>
    </row>
    <row r="2" spans="1:11" ht="22.5" customHeight="1" x14ac:dyDescent="0.25">
      <c r="A2" s="1"/>
      <c r="B2" s="2" t="s">
        <v>2</v>
      </c>
      <c r="C2" s="2"/>
      <c r="D2" s="2"/>
      <c r="E2" s="2"/>
      <c r="F2" s="1"/>
      <c r="G2" s="3"/>
      <c r="H2" s="3"/>
      <c r="I2" s="3"/>
      <c r="J2" s="4"/>
      <c r="K2" s="1"/>
    </row>
    <row r="3" spans="1:11" ht="22.5" customHeight="1" x14ac:dyDescent="0.25">
      <c r="A3" s="1"/>
      <c r="B3" s="2" t="s">
        <v>3</v>
      </c>
      <c r="C3" s="2"/>
      <c r="D3" s="2"/>
      <c r="E3" s="2"/>
      <c r="F3" s="1"/>
      <c r="G3" s="3"/>
      <c r="H3" s="3"/>
      <c r="I3" s="3"/>
      <c r="J3" s="4"/>
      <c r="K3" s="1"/>
    </row>
    <row r="4" spans="1:11" ht="22.5" customHeight="1" x14ac:dyDescent="0.25">
      <c r="A4" s="1"/>
      <c r="B4" s="2"/>
      <c r="C4" s="2"/>
      <c r="D4" s="2"/>
      <c r="E4" s="2"/>
      <c r="F4" s="124" t="s">
        <v>4</v>
      </c>
      <c r="G4" s="124"/>
      <c r="H4" s="124"/>
      <c r="I4" s="124"/>
      <c r="J4" s="124"/>
      <c r="K4" s="1"/>
    </row>
    <row r="5" spans="1:11" ht="23.25" customHeight="1" x14ac:dyDescent="0.25">
      <c r="A5" s="6"/>
      <c r="B5" s="125" t="s">
        <v>5</v>
      </c>
      <c r="C5" s="125"/>
      <c r="D5" s="125"/>
      <c r="E5" s="125"/>
      <c r="F5" s="124"/>
      <c r="G5" s="124"/>
      <c r="H5" s="124"/>
      <c r="I5" s="124"/>
      <c r="J5" s="124"/>
      <c r="K5" s="6"/>
    </row>
    <row r="6" spans="1:11" ht="18.75" x14ac:dyDescent="0.3">
      <c r="B6" s="7" t="s">
        <v>20</v>
      </c>
      <c r="C6" s="8" t="s">
        <v>6</v>
      </c>
      <c r="D6" s="9"/>
      <c r="E6" s="10"/>
      <c r="F6" s="10"/>
      <c r="G6" s="11"/>
      <c r="H6" s="126" t="s">
        <v>7</v>
      </c>
      <c r="I6" s="127"/>
      <c r="J6" s="12">
        <v>42887</v>
      </c>
    </row>
    <row r="7" spans="1:11" ht="16.5" customHeight="1" x14ac:dyDescent="0.3">
      <c r="B7" s="60" t="s">
        <v>21</v>
      </c>
      <c r="C7" s="13">
        <v>22336</v>
      </c>
      <c r="D7" s="14"/>
      <c r="E7" s="128" t="s">
        <v>22</v>
      </c>
      <c r="F7" s="128"/>
      <c r="G7" s="128"/>
      <c r="H7" s="128"/>
      <c r="I7" s="129"/>
      <c r="J7" s="95">
        <v>49</v>
      </c>
    </row>
    <row r="8" spans="1:11" ht="18.75" x14ac:dyDescent="0.3">
      <c r="B8" s="59" t="s">
        <v>23</v>
      </c>
      <c r="C8" s="16"/>
      <c r="D8" s="17">
        <v>20</v>
      </c>
      <c r="E8" s="115"/>
      <c r="F8" s="116"/>
      <c r="G8" s="116" t="s">
        <v>24</v>
      </c>
      <c r="H8" s="116"/>
      <c r="I8" s="116"/>
      <c r="J8" s="98">
        <v>125</v>
      </c>
    </row>
    <row r="9" spans="1:11" ht="18.75" x14ac:dyDescent="0.3">
      <c r="B9" s="59"/>
      <c r="C9" s="44"/>
      <c r="D9" s="94"/>
      <c r="E9" s="97" t="s">
        <v>67</v>
      </c>
      <c r="F9" s="99">
        <v>3000</v>
      </c>
      <c r="G9" s="18"/>
      <c r="H9" s="18"/>
      <c r="I9" s="18"/>
      <c r="J9" s="96"/>
    </row>
    <row r="10" spans="1:11" x14ac:dyDescent="0.25">
      <c r="B10" s="7" t="s">
        <v>25</v>
      </c>
      <c r="C10" s="119"/>
      <c r="D10" s="120"/>
      <c r="E10" s="120"/>
      <c r="F10" s="120"/>
      <c r="G10" s="120"/>
      <c r="H10" s="120"/>
      <c r="I10" s="120"/>
      <c r="J10" s="121"/>
    </row>
    <row r="11" spans="1:11" ht="18" customHeight="1" x14ac:dyDescent="0.25">
      <c r="B11" s="7"/>
      <c r="C11" s="63"/>
      <c r="D11" s="63"/>
      <c r="E11" s="63"/>
      <c r="F11" s="63"/>
      <c r="G11" s="63"/>
      <c r="H11" s="63"/>
      <c r="I11" s="63"/>
      <c r="J11" s="63"/>
    </row>
    <row r="12" spans="1:11" ht="20.100000000000001" customHeight="1" x14ac:dyDescent="0.25">
      <c r="A12" s="19"/>
      <c r="B12" s="20" t="s">
        <v>66</v>
      </c>
      <c r="C12" s="42"/>
      <c r="D12" s="19"/>
      <c r="E12" s="21"/>
      <c r="F12" s="19"/>
      <c r="G12" s="82" t="s">
        <v>61</v>
      </c>
      <c r="H12" s="19"/>
      <c r="I12" s="19"/>
      <c r="J12" s="64"/>
      <c r="K12" s="19"/>
    </row>
    <row r="13" spans="1:11" ht="15" customHeight="1" x14ac:dyDescent="0.25">
      <c r="A13" s="19"/>
      <c r="B13" s="19" t="s">
        <v>27</v>
      </c>
      <c r="C13" s="19"/>
      <c r="D13" s="19"/>
      <c r="E13" s="21" t="s">
        <v>60</v>
      </c>
      <c r="F13" s="19" t="s">
        <v>1</v>
      </c>
      <c r="G13" s="83" t="s">
        <v>62</v>
      </c>
      <c r="H13" s="19"/>
      <c r="I13" s="19"/>
      <c r="J13" s="64" t="s">
        <v>51</v>
      </c>
      <c r="K13" s="19"/>
    </row>
    <row r="14" spans="1:11" ht="16.5" customHeight="1" x14ac:dyDescent="0.25">
      <c r="A14" s="24"/>
      <c r="B14" s="131" t="s">
        <v>65</v>
      </c>
      <c r="C14" s="131"/>
      <c r="D14" s="131"/>
      <c r="E14" s="66">
        <v>20</v>
      </c>
      <c r="F14" s="32"/>
      <c r="G14" s="67">
        <v>30</v>
      </c>
      <c r="H14" s="68"/>
      <c r="I14" s="68"/>
      <c r="J14" s="69">
        <f>(E14*G14)</f>
        <v>600</v>
      </c>
      <c r="K14" s="24"/>
    </row>
    <row r="15" spans="1:11" ht="16.5" customHeight="1" x14ac:dyDescent="0.25">
      <c r="A15" s="24"/>
      <c r="B15" s="65"/>
      <c r="C15" s="65"/>
      <c r="D15" s="65"/>
      <c r="E15" s="66"/>
      <c r="F15" s="32"/>
      <c r="G15" s="67"/>
      <c r="H15" s="68"/>
      <c r="I15" s="68"/>
      <c r="J15" s="69">
        <f>(E15*G15)</f>
        <v>0</v>
      </c>
      <c r="K15" s="24"/>
    </row>
    <row r="16" spans="1:11" ht="16.5" customHeight="1" x14ac:dyDescent="0.25">
      <c r="A16" s="24"/>
      <c r="B16" s="65"/>
      <c r="C16" s="65"/>
      <c r="D16" s="65"/>
      <c r="E16" s="66"/>
      <c r="F16" s="32"/>
      <c r="G16" s="67"/>
      <c r="H16" s="68"/>
      <c r="I16" s="68"/>
      <c r="J16" s="69">
        <f>(E16*G16)</f>
        <v>0</v>
      </c>
      <c r="K16" s="24"/>
    </row>
    <row r="17" spans="1:11" ht="16.5" customHeight="1" x14ac:dyDescent="0.25">
      <c r="A17" s="24"/>
      <c r="B17" s="134"/>
      <c r="C17" s="134"/>
      <c r="D17" s="134"/>
      <c r="E17" s="93"/>
      <c r="F17" s="92"/>
      <c r="G17" s="91"/>
      <c r="H17" s="90"/>
      <c r="I17" s="90"/>
      <c r="J17" s="69">
        <f>(E17*G17)</f>
        <v>0</v>
      </c>
      <c r="K17" s="24"/>
    </row>
    <row r="18" spans="1:11" ht="16.5" customHeight="1" x14ac:dyDescent="0.25">
      <c r="A18" s="24"/>
      <c r="B18" s="130"/>
      <c r="C18" s="130"/>
      <c r="D18" s="130"/>
      <c r="E18" s="89"/>
      <c r="F18" s="32"/>
      <c r="G18" s="67"/>
      <c r="H18" s="68"/>
      <c r="I18" s="68"/>
      <c r="J18" s="69">
        <f>(E18*G18)</f>
        <v>0</v>
      </c>
      <c r="K18" s="24"/>
    </row>
    <row r="19" spans="1:11" ht="16.5" customHeight="1" x14ac:dyDescent="0.25">
      <c r="A19" s="68"/>
      <c r="B19" s="135"/>
      <c r="C19" s="135"/>
      <c r="D19" s="135"/>
      <c r="E19" s="67"/>
      <c r="F19" s="68"/>
      <c r="G19" s="67"/>
      <c r="H19" s="68"/>
      <c r="I19" s="68"/>
      <c r="J19" s="69">
        <f>G19</f>
        <v>0</v>
      </c>
      <c r="K19" s="32"/>
    </row>
    <row r="20" spans="1:11" s="7" customFormat="1" ht="18" customHeight="1" x14ac:dyDescent="0.25">
      <c r="A20" s="35"/>
      <c r="B20" s="35"/>
      <c r="C20" s="35"/>
      <c r="D20" s="35"/>
      <c r="E20" s="35"/>
      <c r="F20" s="35"/>
      <c r="G20" s="132" t="s">
        <v>64</v>
      </c>
      <c r="H20" s="132"/>
      <c r="I20" s="132"/>
      <c r="J20" s="70">
        <f>SUM(J14:J19)</f>
        <v>600</v>
      </c>
      <c r="K20" s="71"/>
    </row>
    <row r="21" spans="1:11" ht="9.9499999999999993" customHeight="1" x14ac:dyDescent="0.25">
      <c r="B21" s="5"/>
      <c r="J21" s="5"/>
    </row>
    <row r="22" spans="1:11" ht="20.100000000000001" customHeight="1" x14ac:dyDescent="0.25">
      <c r="A22" s="19"/>
      <c r="B22" s="20" t="s">
        <v>26</v>
      </c>
      <c r="C22" s="19"/>
      <c r="D22" s="19"/>
      <c r="E22" s="21"/>
      <c r="F22" s="19"/>
      <c r="G22" s="22" t="s">
        <v>29</v>
      </c>
      <c r="H22" s="19"/>
      <c r="I22" s="19"/>
      <c r="J22" s="23" t="s">
        <v>8</v>
      </c>
      <c r="K22" s="19"/>
    </row>
    <row r="23" spans="1:11" ht="15" customHeight="1" x14ac:dyDescent="0.25">
      <c r="A23" s="19"/>
      <c r="B23" s="19" t="s">
        <v>27</v>
      </c>
      <c r="C23" s="19"/>
      <c r="D23" s="19" t="s">
        <v>28</v>
      </c>
      <c r="E23" s="61" t="s">
        <v>29</v>
      </c>
      <c r="F23" s="21" t="s">
        <v>30</v>
      </c>
      <c r="G23" s="22" t="s">
        <v>9</v>
      </c>
      <c r="H23" s="61" t="s">
        <v>31</v>
      </c>
      <c r="I23" s="21"/>
      <c r="J23" s="23" t="s">
        <v>32</v>
      </c>
      <c r="K23" s="19"/>
    </row>
    <row r="24" spans="1:11" ht="16.5" customHeight="1" x14ac:dyDescent="0.25">
      <c r="A24" s="24"/>
      <c r="B24" s="133" t="s">
        <v>63</v>
      </c>
      <c r="C24" s="133"/>
      <c r="D24" s="73">
        <v>20</v>
      </c>
      <c r="E24" s="67">
        <v>125</v>
      </c>
      <c r="F24" s="75">
        <v>97110</v>
      </c>
      <c r="G24" s="76">
        <f t="shared" ref="G24:G29" si="0">(D24*E24)</f>
        <v>2500</v>
      </c>
      <c r="H24" s="77">
        <v>50</v>
      </c>
      <c r="I24" s="69"/>
      <c r="J24" s="78">
        <f t="shared" ref="J24:J29" si="1">(D24*H24)</f>
        <v>1000</v>
      </c>
      <c r="K24" s="24"/>
    </row>
    <row r="25" spans="1:11" ht="16.5" customHeight="1" x14ac:dyDescent="0.25">
      <c r="A25" s="24"/>
      <c r="B25" s="130" t="s">
        <v>11</v>
      </c>
      <c r="C25" s="130"/>
      <c r="D25" s="73">
        <v>1</v>
      </c>
      <c r="E25" s="67">
        <v>350</v>
      </c>
      <c r="F25" s="88" t="s">
        <v>56</v>
      </c>
      <c r="G25" s="76">
        <f t="shared" si="0"/>
        <v>350</v>
      </c>
      <c r="H25" s="77">
        <v>175</v>
      </c>
      <c r="I25" s="69"/>
      <c r="J25" s="78">
        <f t="shared" si="1"/>
        <v>175</v>
      </c>
      <c r="K25" s="24"/>
    </row>
    <row r="26" spans="1:11" ht="16.5" customHeight="1" x14ac:dyDescent="0.25">
      <c r="A26" s="24"/>
      <c r="B26" s="130" t="s">
        <v>13</v>
      </c>
      <c r="C26" s="130"/>
      <c r="D26" s="73">
        <v>1</v>
      </c>
      <c r="E26" s="67">
        <v>125</v>
      </c>
      <c r="F26" s="88" t="s">
        <v>56</v>
      </c>
      <c r="G26" s="76">
        <f t="shared" si="0"/>
        <v>125</v>
      </c>
      <c r="H26" s="77">
        <v>65</v>
      </c>
      <c r="I26" s="69"/>
      <c r="J26" s="78">
        <f t="shared" si="1"/>
        <v>65</v>
      </c>
      <c r="K26" s="24"/>
    </row>
    <row r="27" spans="1:11" ht="16.5" customHeight="1" x14ac:dyDescent="0.25">
      <c r="A27" s="24"/>
      <c r="B27" s="130"/>
      <c r="C27" s="130"/>
      <c r="D27" s="73"/>
      <c r="E27" s="67"/>
      <c r="F27" s="87"/>
      <c r="G27" s="76">
        <f t="shared" si="0"/>
        <v>0</v>
      </c>
      <c r="H27" s="77"/>
      <c r="I27" s="69"/>
      <c r="J27" s="78">
        <f t="shared" si="1"/>
        <v>0</v>
      </c>
      <c r="K27" s="24"/>
    </row>
    <row r="28" spans="1:11" ht="16.5" customHeight="1" x14ac:dyDescent="0.25">
      <c r="A28" s="24"/>
      <c r="B28" s="130"/>
      <c r="C28" s="130"/>
      <c r="D28" s="73"/>
      <c r="E28" s="67"/>
      <c r="F28" s="87"/>
      <c r="G28" s="76">
        <f t="shared" si="0"/>
        <v>0</v>
      </c>
      <c r="H28" s="77"/>
      <c r="I28" s="69"/>
      <c r="J28" s="78">
        <f t="shared" si="1"/>
        <v>0</v>
      </c>
      <c r="K28" s="24"/>
    </row>
    <row r="29" spans="1:11" ht="16.5" customHeight="1" x14ac:dyDescent="0.25">
      <c r="A29" s="32"/>
      <c r="B29" s="136"/>
      <c r="C29" s="136"/>
      <c r="D29" s="86"/>
      <c r="E29" s="85"/>
      <c r="F29" s="76"/>
      <c r="G29" s="76">
        <f t="shared" si="0"/>
        <v>0</v>
      </c>
      <c r="H29" s="77"/>
      <c r="I29" s="69"/>
      <c r="J29" s="78">
        <f t="shared" si="1"/>
        <v>0</v>
      </c>
      <c r="K29" s="32"/>
    </row>
    <row r="30" spans="1:11" s="7" customFormat="1" ht="18" customHeight="1" x14ac:dyDescent="0.25">
      <c r="A30" s="35"/>
      <c r="B30" s="35"/>
      <c r="C30" s="35"/>
      <c r="D30" s="35"/>
      <c r="E30" s="112" t="s">
        <v>33</v>
      </c>
      <c r="F30" s="112"/>
      <c r="G30" s="80">
        <f>SUM(G24:G29)</f>
        <v>2975</v>
      </c>
      <c r="H30" s="113" t="s">
        <v>34</v>
      </c>
      <c r="I30" s="113"/>
      <c r="J30" s="81">
        <f>SUM(J24:J29)</f>
        <v>1240</v>
      </c>
      <c r="K30" s="39"/>
    </row>
    <row r="31" spans="1:11" ht="9.9499999999999993" customHeight="1" x14ac:dyDescent="0.25">
      <c r="J31" s="41"/>
    </row>
    <row r="32" spans="1:11" s="43" customFormat="1" ht="24.95" customHeight="1" x14ac:dyDescent="0.2">
      <c r="A32" s="42"/>
      <c r="B32" s="114" t="s">
        <v>35</v>
      </c>
      <c r="C32" s="114"/>
      <c r="D32" s="114"/>
      <c r="E32" s="114"/>
      <c r="F32" s="114"/>
      <c r="G32" s="114"/>
      <c r="H32" s="114"/>
      <c r="I32" s="114"/>
      <c r="J32" s="114"/>
      <c r="K32" s="42"/>
    </row>
    <row r="33" spans="1:46" ht="26.25" x14ac:dyDescent="0.4">
      <c r="A33" s="44"/>
      <c r="B33" s="102" t="s">
        <v>36</v>
      </c>
      <c r="C33" s="102"/>
      <c r="D33" s="102"/>
      <c r="E33" s="102"/>
      <c r="F33" s="35"/>
      <c r="G33" s="103" t="s">
        <v>37</v>
      </c>
      <c r="H33" s="103"/>
      <c r="I33" s="103"/>
      <c r="J33" s="103"/>
      <c r="K33" s="44"/>
    </row>
    <row r="34" spans="1:46" ht="33" customHeight="1" x14ac:dyDescent="0.25">
      <c r="A34" s="44"/>
      <c r="B34" s="104">
        <f>J20+G30</f>
        <v>3575</v>
      </c>
      <c r="C34" s="105"/>
      <c r="D34" s="105"/>
      <c r="E34" s="105"/>
      <c r="F34" s="45"/>
      <c r="G34" s="106">
        <f>J20+J30</f>
        <v>1840</v>
      </c>
      <c r="H34" s="106"/>
      <c r="I34" s="106"/>
      <c r="J34" s="106"/>
      <c r="K34" s="44"/>
    </row>
    <row r="36" spans="1:46" s="48" customFormat="1" ht="29.1" customHeight="1" x14ac:dyDescent="0.2">
      <c r="A36" s="46"/>
      <c r="B36" s="46" t="s">
        <v>38</v>
      </c>
      <c r="C36" s="46"/>
      <c r="D36" s="46"/>
      <c r="E36" s="46"/>
      <c r="F36" s="47"/>
      <c r="G36" s="46"/>
      <c r="H36" s="108">
        <f>B34-G34-49</f>
        <v>1686</v>
      </c>
      <c r="I36" s="108"/>
      <c r="J36" s="108"/>
      <c r="K36" s="46"/>
    </row>
    <row r="37" spans="1:46" ht="18" customHeight="1" x14ac:dyDescent="0.25">
      <c r="B37" s="49" t="s">
        <v>39</v>
      </c>
    </row>
    <row r="38" spans="1:46" ht="8.1" customHeight="1" x14ac:dyDescent="0.25">
      <c r="B38" s="50"/>
    </row>
    <row r="39" spans="1:46" ht="51" customHeight="1" x14ac:dyDescent="0.25">
      <c r="B39" s="51"/>
      <c r="C39" s="100" t="s">
        <v>40</v>
      </c>
      <c r="D39" s="100"/>
      <c r="E39" s="100"/>
      <c r="F39" s="100"/>
      <c r="G39" s="100"/>
      <c r="H39" s="100"/>
      <c r="I39" s="100"/>
      <c r="J39" s="100"/>
      <c r="K39" s="52"/>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row>
    <row r="40" spans="1:46" ht="9" customHeight="1" x14ac:dyDescent="0.25">
      <c r="B40" s="54"/>
      <c r="C40" s="53"/>
      <c r="D40" s="53"/>
      <c r="E40" s="53"/>
      <c r="F40" s="53"/>
      <c r="G40" s="53"/>
      <c r="H40" s="53"/>
      <c r="I40" s="53"/>
      <c r="J40" s="55"/>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row>
    <row r="41" spans="1:46" ht="63.95" customHeight="1" x14ac:dyDescent="0.25">
      <c r="B41" s="5"/>
      <c r="C41" s="100" t="s">
        <v>41</v>
      </c>
      <c r="D41" s="100"/>
      <c r="E41" s="100"/>
      <c r="F41" s="100"/>
      <c r="G41" s="100"/>
      <c r="H41" s="100"/>
      <c r="I41" s="100"/>
      <c r="J41" s="100"/>
      <c r="K41" s="52"/>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row>
    <row r="42" spans="1:46" ht="9" customHeight="1" x14ac:dyDescent="0.25">
      <c r="B42" s="54"/>
      <c r="C42" s="53"/>
      <c r="D42" s="53"/>
      <c r="E42" s="53"/>
      <c r="F42" s="53"/>
      <c r="G42" s="53"/>
      <c r="H42" s="53"/>
      <c r="I42" s="53"/>
      <c r="J42" s="55"/>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row>
    <row r="43" spans="1:46" ht="180" customHeight="1" x14ac:dyDescent="0.25">
      <c r="B43" s="51"/>
      <c r="C43" s="101" t="s">
        <v>42</v>
      </c>
      <c r="D43" s="101"/>
      <c r="E43" s="101"/>
      <c r="F43" s="101"/>
      <c r="G43" s="101"/>
      <c r="H43" s="101"/>
      <c r="I43" s="101"/>
      <c r="J43" s="101"/>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row>
    <row r="44" spans="1:46" ht="9" customHeight="1" x14ac:dyDescent="0.25">
      <c r="B44" s="54"/>
      <c r="C44" s="53"/>
      <c r="D44" s="53"/>
      <c r="E44" s="53"/>
      <c r="F44" s="53"/>
      <c r="G44" s="53"/>
      <c r="H44" s="53"/>
      <c r="I44" s="53"/>
      <c r="J44" s="55"/>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row>
    <row r="45" spans="1:46" ht="39" customHeight="1" x14ac:dyDescent="0.25">
      <c r="B45" s="5"/>
      <c r="C45" s="101" t="s">
        <v>43</v>
      </c>
      <c r="D45" s="101"/>
      <c r="E45" s="101"/>
      <c r="F45" s="101"/>
      <c r="G45" s="101"/>
      <c r="H45" s="101"/>
      <c r="I45" s="101"/>
      <c r="J45" s="101"/>
      <c r="K45" s="52"/>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row>
    <row r="46" spans="1:46" x14ac:dyDescent="0.25">
      <c r="B46" s="50"/>
    </row>
    <row r="47" spans="1:46" ht="18" customHeight="1" x14ac:dyDescent="0.25">
      <c r="B47" s="62" t="s">
        <v>44</v>
      </c>
    </row>
    <row r="48" spans="1:46" ht="45.95" customHeight="1" x14ac:dyDescent="0.25">
      <c r="B48" s="100" t="s">
        <v>45</v>
      </c>
      <c r="C48" s="100"/>
      <c r="D48" s="100"/>
      <c r="E48" s="100"/>
      <c r="F48" s="100"/>
      <c r="G48" s="100"/>
      <c r="H48" s="100"/>
      <c r="I48" s="100"/>
      <c r="J48" s="100"/>
    </row>
    <row r="49" spans="2:10" x14ac:dyDescent="0.25">
      <c r="B49" s="50"/>
    </row>
    <row r="50" spans="2:10" ht="11.1" customHeight="1" x14ac:dyDescent="0.25">
      <c r="B50" s="50" t="s">
        <v>46</v>
      </c>
    </row>
    <row r="51" spans="2:10" ht="12" customHeight="1" x14ac:dyDescent="0.25">
      <c r="B51" s="50"/>
    </row>
    <row r="52" spans="2:10" ht="12" customHeight="1" x14ac:dyDescent="0.25">
      <c r="B52" s="50" t="s">
        <v>47</v>
      </c>
    </row>
    <row r="53" spans="2:10" s="57" customFormat="1" ht="15.95" customHeight="1" x14ac:dyDescent="0.2">
      <c r="B53" s="56" t="s">
        <v>48</v>
      </c>
      <c r="J53" s="58"/>
    </row>
    <row r="54" spans="2:10" ht="12" customHeight="1" x14ac:dyDescent="0.25">
      <c r="B54" s="50"/>
    </row>
    <row r="55" spans="2:10" x14ac:dyDescent="0.25">
      <c r="B55" s="50" t="s">
        <v>49</v>
      </c>
    </row>
  </sheetData>
  <sheetProtection selectLockedCells="1"/>
  <mergeCells count="33">
    <mergeCell ref="C45:J45"/>
    <mergeCell ref="B48:J48"/>
    <mergeCell ref="B28:C28"/>
    <mergeCell ref="B29:C29"/>
    <mergeCell ref="E30:F30"/>
    <mergeCell ref="H30:I30"/>
    <mergeCell ref="B32:J32"/>
    <mergeCell ref="B33:E33"/>
    <mergeCell ref="G33:J33"/>
    <mergeCell ref="E7:I7"/>
    <mergeCell ref="B17:D17"/>
    <mergeCell ref="B18:D18"/>
    <mergeCell ref="B19:D19"/>
    <mergeCell ref="C39:J39"/>
    <mergeCell ref="B34:E34"/>
    <mergeCell ref="G34:J34"/>
    <mergeCell ref="H36:J36"/>
    <mergeCell ref="G8:I8"/>
    <mergeCell ref="B14:D14"/>
    <mergeCell ref="G20:I20"/>
    <mergeCell ref="C10:J10"/>
    <mergeCell ref="C43:J43"/>
    <mergeCell ref="C41:J41"/>
    <mergeCell ref="E8:F8"/>
    <mergeCell ref="B24:C24"/>
    <mergeCell ref="B25:C25"/>
    <mergeCell ref="B26:C26"/>
    <mergeCell ref="B27:C27"/>
    <mergeCell ref="B1:E1"/>
    <mergeCell ref="G1:H1"/>
    <mergeCell ref="B5:E5"/>
    <mergeCell ref="H6:I6"/>
    <mergeCell ref="F4:J5"/>
  </mergeCells>
  <dataValidations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E18 D26:D28" xr:uid="{5A9B1BF4-E638-054B-AFAF-75215FAF6297}">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NO INSURANCE OR INS. WAIVED</vt:lpstr>
      <vt:lpstr>MEDICARE PATIENTS</vt:lpstr>
      <vt:lpstr>INSURANCE W-NONCOVERED BENEFITS</vt:lpstr>
      <vt:lpstr>'INSURANCE W-NONCOVERED BENEFITS'!FullPrint</vt:lpstr>
      <vt:lpstr>'MEDICARE PATIENTS'!FullPrint</vt:lpstr>
      <vt:lpstr>'NO INSURANCE OR INS. WAIVED'!FullPrint</vt:lpstr>
      <vt:lpstr>'INSURANCE W-NONCOVERED BENEFITS'!MonthlyLoanPayment</vt:lpstr>
      <vt:lpstr>'MEDICARE PATIENTS'!MonthlyLoanPayment</vt:lpstr>
      <vt:lpstr>'NO INSURANCE OR INS. WAIVED'!MonthlyLoanPayment</vt:lpstr>
      <vt:lpstr>'INSURANCE W-NONCOVERED BENEFITS'!ValueOfHome</vt:lpstr>
      <vt:lpstr>'MEDICARE PATIENTS'!ValueOfHome</vt:lpstr>
      <vt:lpstr>'NO INSURANCE OR INS. WAIVED'!ValueOfHome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Ginger Mauldin</dc:creator>
  <cp:lastModifiedBy>Johann Marron</cp:lastModifiedBy>
  <dcterms:created xsi:type="dcterms:W3CDTF">2025-04-01T16:15:02Z</dcterms:created>
  <dcterms:modified xsi:type="dcterms:W3CDTF">2025-04-01T19:24:19Z</dcterms:modified>
</cp:coreProperties>
</file>